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4E" lockStructure="1"/>
  <bookViews>
    <workbookView xWindow="720" yWindow="285" windowWidth="17955" windowHeight="9090"/>
  </bookViews>
  <sheets>
    <sheet name="運用実積 第4四半期" sheetId="1" r:id="rId1"/>
    <sheet name="時価残高 第4四半期 " sheetId="2" r:id="rId2"/>
  </sheets>
  <definedNames>
    <definedName name="_xlnm.Print_Area" localSheetId="0">'運用実積 第4四半期'!$A$1:$M$37</definedName>
    <definedName name="_xlnm.Print_Area" localSheetId="1">'時価残高 第4四半期 '!$B$2:$I$57</definedName>
  </definedNames>
  <calcPr calcId="145621"/>
</workbook>
</file>

<file path=xl/calcChain.xml><?xml version="1.0" encoding="utf-8"?>
<calcChain xmlns="http://schemas.openxmlformats.org/spreadsheetml/2006/main">
  <c r="D16" i="1" l="1"/>
  <c r="F57" i="2" l="1"/>
  <c r="L4" i="1" l="1"/>
  <c r="L40" i="1" l="1"/>
  <c r="L13" i="1"/>
  <c r="L10" i="1" l="1"/>
  <c r="L31" i="1" l="1"/>
  <c r="H44" i="2" l="1"/>
  <c r="E44" i="2" s="1"/>
  <c r="L25" i="1"/>
  <c r="L28" i="1"/>
  <c r="L22" i="1"/>
  <c r="L43" i="1"/>
  <c r="L37" i="1"/>
  <c r="L34" i="1"/>
  <c r="L19" i="1"/>
  <c r="L16" i="1"/>
  <c r="L7" i="1"/>
  <c r="C57" i="2"/>
  <c r="H38" i="2" l="1"/>
  <c r="H50" i="2"/>
  <c r="H53" i="2"/>
  <c r="H47" i="2"/>
  <c r="H8" i="2"/>
  <c r="H41" i="2"/>
  <c r="H17" i="2"/>
  <c r="H11" i="2"/>
  <c r="H29" i="2"/>
  <c r="E29" i="2" s="1"/>
  <c r="H5" i="2"/>
  <c r="H26" i="2"/>
  <c r="H35" i="2"/>
  <c r="H14" i="2"/>
  <c r="H23" i="2"/>
  <c r="H56" i="2"/>
  <c r="E56" i="2" s="1"/>
  <c r="H32" i="2"/>
  <c r="H20" i="2"/>
  <c r="E32" i="2" l="1"/>
  <c r="E47" i="2"/>
  <c r="E5" i="2"/>
  <c r="E17" i="2"/>
  <c r="H57" i="2"/>
  <c r="E57" i="2" l="1"/>
</calcChain>
</file>

<file path=xl/sharedStrings.xml><?xml version="1.0" encoding="utf-8"?>
<sst xmlns="http://schemas.openxmlformats.org/spreadsheetml/2006/main" count="148" uniqueCount="88">
  <si>
    <t>日 経 平 均</t>
  </si>
  <si>
    <t>Ｔ Ｏ Ｐ Ｉ Ｘ</t>
  </si>
  <si>
    <t>１０年国債利回り</t>
  </si>
  <si>
    <t>Ｎ Ｙ ダ ウ</t>
  </si>
  <si>
    <t>市場動向</t>
    <rPh sb="0" eb="2">
      <t>シジョウ</t>
    </rPh>
    <rPh sb="2" eb="4">
      <t>ドウコウ</t>
    </rPh>
    <phoneticPr fontId="2"/>
  </si>
  <si>
    <t>運用種別</t>
    <rPh sb="0" eb="2">
      <t>ウンヨウ</t>
    </rPh>
    <rPh sb="2" eb="4">
      <t>シュベツ</t>
    </rPh>
    <phoneticPr fontId="2"/>
  </si>
  <si>
    <t>実績</t>
    <rPh sb="0" eb="2">
      <t>ジッセキ</t>
    </rPh>
    <phoneticPr fontId="2"/>
  </si>
  <si>
    <t>国
内
債
券</t>
    <rPh sb="0" eb="1">
      <t>クニ</t>
    </rPh>
    <rPh sb="2" eb="3">
      <t>ウチ</t>
    </rPh>
    <rPh sb="4" eb="5">
      <t>サイ</t>
    </rPh>
    <rPh sb="6" eb="7">
      <t>ケン</t>
    </rPh>
    <phoneticPr fontId="2"/>
  </si>
  <si>
    <t>パッシブ　　　　　　　　　　　　　　　　　（A信託銀行）</t>
    <rPh sb="23" eb="25">
      <t>シンタク</t>
    </rPh>
    <rPh sb="25" eb="27">
      <t>ギンコウ</t>
    </rPh>
    <phoneticPr fontId="2"/>
  </si>
  <si>
    <t>利回り</t>
    <rPh sb="0" eb="2">
      <t>リマワ</t>
    </rPh>
    <phoneticPr fontId="2"/>
  </si>
  <si>
    <t>ベンチマーク</t>
    <phoneticPr fontId="2"/>
  </si>
  <si>
    <t>差</t>
    <rPh sb="0" eb="1">
      <t>サ</t>
    </rPh>
    <phoneticPr fontId="2"/>
  </si>
  <si>
    <t>米国10年債利回り</t>
    <phoneticPr fontId="2"/>
  </si>
  <si>
    <t>為替(円／ﾄﾞﾙ)</t>
    <phoneticPr fontId="2"/>
  </si>
  <si>
    <t>ベンチマーク</t>
    <phoneticPr fontId="2"/>
  </si>
  <si>
    <t>運用利回り（年率換算）</t>
    <rPh sb="0" eb="2">
      <t>ウンヨウ</t>
    </rPh>
    <rPh sb="2" eb="4">
      <t>リマワ</t>
    </rPh>
    <rPh sb="6" eb="8">
      <t>ネンリツ</t>
    </rPh>
    <rPh sb="8" eb="10">
      <t>カンサン</t>
    </rPh>
    <phoneticPr fontId="2"/>
  </si>
  <si>
    <t xml:space="preserve">生保一般勘定　　　　　　　　　　　　　　(生命保険会社）
</t>
    <rPh sb="0" eb="2">
      <t>セイホ</t>
    </rPh>
    <rPh sb="2" eb="4">
      <t>イッパン</t>
    </rPh>
    <rPh sb="4" eb="6">
      <t>カンジョウ</t>
    </rPh>
    <rPh sb="21" eb="23">
      <t>セイメイ</t>
    </rPh>
    <rPh sb="23" eb="25">
      <t>ホケン</t>
    </rPh>
    <rPh sb="25" eb="27">
      <t>カイシャ</t>
    </rPh>
    <phoneticPr fontId="2"/>
  </si>
  <si>
    <t>1.25％確定　　</t>
    <rPh sb="5" eb="7">
      <t>カクテイ</t>
    </rPh>
    <phoneticPr fontId="2"/>
  </si>
  <si>
    <t>全資産合計利回り</t>
    <rPh sb="0" eb="1">
      <t>ゼン</t>
    </rPh>
    <rPh sb="1" eb="3">
      <t>シサン</t>
    </rPh>
    <rPh sb="3" eb="5">
      <t>ゴウケイ</t>
    </rPh>
    <rPh sb="5" eb="7">
      <t>リマワ</t>
    </rPh>
    <phoneticPr fontId="2"/>
  </si>
  <si>
    <t>過去運用実績</t>
    <rPh sb="0" eb="2">
      <t>カコ</t>
    </rPh>
    <rPh sb="2" eb="4">
      <t>ウンヨウ</t>
    </rPh>
    <rPh sb="4" eb="6">
      <t>ジッセキ</t>
    </rPh>
    <phoneticPr fontId="2"/>
  </si>
  <si>
    <t>年度</t>
    <rPh sb="0" eb="2">
      <t>ネンド</t>
    </rPh>
    <phoneticPr fontId="2"/>
  </si>
  <si>
    <t>運用利回り</t>
    <rPh sb="0" eb="2">
      <t>ウンヨウ</t>
    </rPh>
    <rPh sb="2" eb="4">
      <t>リマワ</t>
    </rPh>
    <phoneticPr fontId="2"/>
  </si>
  <si>
    <t>成長型　　　　　　　　　　　　　　　　　　（Ｄ投資顧問会社）</t>
    <rPh sb="0" eb="2">
      <t>セイチョウ</t>
    </rPh>
    <rPh sb="2" eb="3">
      <t>ガタ</t>
    </rPh>
    <rPh sb="23" eb="25">
      <t>トウシ</t>
    </rPh>
    <rPh sb="25" eb="27">
      <t>コモン</t>
    </rPh>
    <rPh sb="27" eb="29">
      <t>カイシャ</t>
    </rPh>
    <phoneticPr fontId="2"/>
  </si>
  <si>
    <t>予定利回り</t>
    <rPh sb="0" eb="2">
      <t>ヨテイ</t>
    </rPh>
    <rPh sb="2" eb="4">
      <t>リマワ</t>
    </rPh>
    <phoneticPr fontId="2"/>
  </si>
  <si>
    <t>ベンチマーク</t>
    <phoneticPr fontId="2"/>
  </si>
  <si>
    <t>外国債券</t>
    <rPh sb="0" eb="2">
      <t>ガイコク</t>
    </rPh>
    <rPh sb="2" eb="4">
      <t>サイケン</t>
    </rPh>
    <phoneticPr fontId="2"/>
  </si>
  <si>
    <t>外国株式</t>
    <rPh sb="0" eb="2">
      <t>ガイコク</t>
    </rPh>
    <rPh sb="2" eb="4">
      <t>カブシキ</t>
    </rPh>
    <phoneticPr fontId="2"/>
  </si>
  <si>
    <t>※ベンチマークとは</t>
    <phoneticPr fontId="2"/>
  </si>
  <si>
    <t>投資信託の運用目標となる指標です。同時に、運用成果を検証する際の</t>
    <rPh sb="0" eb="2">
      <t>トウシ</t>
    </rPh>
    <rPh sb="2" eb="4">
      <t>シンタク</t>
    </rPh>
    <rPh sb="5" eb="7">
      <t>ウンヨウ</t>
    </rPh>
    <rPh sb="7" eb="9">
      <t>モクヒョウ</t>
    </rPh>
    <rPh sb="12" eb="14">
      <t>シヒョウ</t>
    </rPh>
    <rPh sb="17" eb="19">
      <t>ドウジ</t>
    </rPh>
    <rPh sb="21" eb="23">
      <t>ウンヨウ</t>
    </rPh>
    <rPh sb="23" eb="25">
      <t>セイカ</t>
    </rPh>
    <rPh sb="26" eb="28">
      <t>ケンショウ</t>
    </rPh>
    <rPh sb="30" eb="31">
      <t>サイ</t>
    </rPh>
    <phoneticPr fontId="2"/>
  </si>
  <si>
    <t>評価基準となります。</t>
    <rPh sb="0" eb="2">
      <t>ヒョウカ</t>
    </rPh>
    <rPh sb="2" eb="4">
      <t>キジュン</t>
    </rPh>
    <phoneticPr fontId="2"/>
  </si>
  <si>
    <t>成長型　　　　　　　　　　　　　　　　　　　（Ｃ信託銀行）</t>
    <rPh sb="0" eb="2">
      <t>セイチョウ</t>
    </rPh>
    <rPh sb="2" eb="3">
      <t>ガタ</t>
    </rPh>
    <rPh sb="24" eb="26">
      <t>シンタク</t>
    </rPh>
    <rPh sb="26" eb="28">
      <t>ギンコウ</t>
    </rPh>
    <phoneticPr fontId="2"/>
  </si>
  <si>
    <t>投資対象によってそれぞれ異なったベンチマークが用いられますが、</t>
    <rPh sb="0" eb="2">
      <t>トウシ</t>
    </rPh>
    <rPh sb="2" eb="4">
      <t>タイショウ</t>
    </rPh>
    <rPh sb="12" eb="13">
      <t>コト</t>
    </rPh>
    <rPh sb="23" eb="24">
      <t>モチ</t>
    </rPh>
    <phoneticPr fontId="2"/>
  </si>
  <si>
    <t>ベンチマーク</t>
    <phoneticPr fontId="2"/>
  </si>
  <si>
    <t>日本株に投資する投資信託の場合はTOPIX（東証株価指数）などが</t>
    <rPh sb="0" eb="2">
      <t>ニホン</t>
    </rPh>
    <rPh sb="2" eb="3">
      <t>カブ</t>
    </rPh>
    <rPh sb="4" eb="6">
      <t>トウシ</t>
    </rPh>
    <rPh sb="8" eb="10">
      <t>トウシ</t>
    </rPh>
    <rPh sb="10" eb="12">
      <t>シンタク</t>
    </rPh>
    <rPh sb="13" eb="15">
      <t>バアイ</t>
    </rPh>
    <rPh sb="22" eb="24">
      <t>トウショウ</t>
    </rPh>
    <rPh sb="24" eb="26">
      <t>カブカ</t>
    </rPh>
    <rPh sb="26" eb="28">
      <t>シスウ</t>
    </rPh>
    <phoneticPr fontId="2"/>
  </si>
  <si>
    <t>代表的です。</t>
    <rPh sb="0" eb="3">
      <t>ダイヒョウテキ</t>
    </rPh>
    <phoneticPr fontId="2"/>
  </si>
  <si>
    <t>割安型　　　　　　　　　　　　　　　　　　（E投資顧問会社）</t>
    <rPh sb="0" eb="2">
      <t>ワリヤス</t>
    </rPh>
    <rPh sb="2" eb="3">
      <t>ガタ</t>
    </rPh>
    <rPh sb="23" eb="25">
      <t>トウシ</t>
    </rPh>
    <rPh sb="25" eb="27">
      <t>コモン</t>
    </rPh>
    <rPh sb="27" eb="29">
      <t>カイシャ</t>
    </rPh>
    <phoneticPr fontId="2"/>
  </si>
  <si>
    <t>ベンチマーク</t>
    <phoneticPr fontId="2"/>
  </si>
  <si>
    <t>政策アセットミックスと時価残高</t>
    <rPh sb="0" eb="2">
      <t>セイサク</t>
    </rPh>
    <rPh sb="11" eb="13">
      <t>ジカ</t>
    </rPh>
    <rPh sb="13" eb="15">
      <t>ザンダカ</t>
    </rPh>
    <phoneticPr fontId="2"/>
  </si>
  <si>
    <t>政策アセットミックス</t>
    <rPh sb="0" eb="2">
      <t>セイサク</t>
    </rPh>
    <phoneticPr fontId="2"/>
  </si>
  <si>
    <t>時　価　残　高</t>
    <rPh sb="0" eb="1">
      <t>トキ</t>
    </rPh>
    <rPh sb="2" eb="3">
      <t>アタイ</t>
    </rPh>
    <rPh sb="4" eb="5">
      <t>ザン</t>
    </rPh>
    <rPh sb="6" eb="7">
      <t>コウ</t>
    </rPh>
    <phoneticPr fontId="2"/>
  </si>
  <si>
    <t>構成比</t>
    <rPh sb="0" eb="3">
      <t>コウセイヒ</t>
    </rPh>
    <phoneticPr fontId="2"/>
  </si>
  <si>
    <t>パッシブ　 　　　　　　　　　　　　（A信託銀行）</t>
    <rPh sb="20" eb="22">
      <t>シンタク</t>
    </rPh>
    <rPh sb="22" eb="24">
      <t>ギンコウ</t>
    </rPh>
    <phoneticPr fontId="2"/>
  </si>
  <si>
    <t>国
内
株
式</t>
    <rPh sb="0" eb="1">
      <t>クニ</t>
    </rPh>
    <rPh sb="2" eb="3">
      <t>ウチ</t>
    </rPh>
    <rPh sb="4" eb="5">
      <t>カブ</t>
    </rPh>
    <rPh sb="6" eb="7">
      <t>シキ</t>
    </rPh>
    <phoneticPr fontId="2"/>
  </si>
  <si>
    <t>成長型　　　　　　　　　　　　　　　（Ｄ投資顧問会社）</t>
    <rPh sb="0" eb="2">
      <t>セイチョウ</t>
    </rPh>
    <rPh sb="2" eb="3">
      <t>ガタ</t>
    </rPh>
    <rPh sb="20" eb="22">
      <t>トウシ</t>
    </rPh>
    <rPh sb="22" eb="24">
      <t>コモン</t>
    </rPh>
    <rPh sb="24" eb="26">
      <t>カイシャ</t>
    </rPh>
    <phoneticPr fontId="2"/>
  </si>
  <si>
    <t>外
国
株
式</t>
    <rPh sb="0" eb="1">
      <t>ソト</t>
    </rPh>
    <rPh sb="2" eb="3">
      <t>クニ</t>
    </rPh>
    <rPh sb="4" eb="5">
      <t>カブ</t>
    </rPh>
    <rPh sb="6" eb="7">
      <t>シキ</t>
    </rPh>
    <phoneticPr fontId="2"/>
  </si>
  <si>
    <t>成長型　　　　　　　　　　　　　　　（Ｃ信託銀行）</t>
    <rPh sb="0" eb="2">
      <t>セイチョウ</t>
    </rPh>
    <rPh sb="2" eb="3">
      <t>ガタ</t>
    </rPh>
    <rPh sb="20" eb="22">
      <t>シンタク</t>
    </rPh>
    <rPh sb="22" eb="24">
      <t>ギンコウ</t>
    </rPh>
    <phoneticPr fontId="2"/>
  </si>
  <si>
    <t>割安型　　　　　　　　　　　　　　　（E投資顧問会社）</t>
    <rPh sb="0" eb="2">
      <t>ワリヤス</t>
    </rPh>
    <rPh sb="2" eb="3">
      <t>ガタ</t>
    </rPh>
    <rPh sb="20" eb="22">
      <t>トウシ</t>
    </rPh>
    <rPh sb="22" eb="24">
      <t>コモン</t>
    </rPh>
    <rPh sb="24" eb="26">
      <t>カイシャ</t>
    </rPh>
    <phoneticPr fontId="2"/>
  </si>
  <si>
    <t>短期資金合計</t>
    <rPh sb="0" eb="2">
      <t>タンキ</t>
    </rPh>
    <rPh sb="2" eb="4">
      <t>シキン</t>
    </rPh>
    <rPh sb="4" eb="6">
      <t>ゴウケイ</t>
    </rPh>
    <phoneticPr fontId="2"/>
  </si>
  <si>
    <t>合計時価残高</t>
    <rPh sb="0" eb="2">
      <t>ゴウケイ</t>
    </rPh>
    <rPh sb="2" eb="4">
      <t>ジカ</t>
    </rPh>
    <rPh sb="4" eb="6">
      <t>ザンダカ</t>
    </rPh>
    <phoneticPr fontId="2"/>
  </si>
  <si>
    <t>割安型　　　　　　　　　　　　　　　　　　（F投資顧問会社）</t>
    <rPh sb="0" eb="2">
      <t>ワリヤス</t>
    </rPh>
    <rPh sb="2" eb="3">
      <t>ガタ</t>
    </rPh>
    <rPh sb="23" eb="25">
      <t>トウシ</t>
    </rPh>
    <rPh sb="25" eb="27">
      <t>コモン</t>
    </rPh>
    <rPh sb="27" eb="29">
      <t>カイシャ</t>
    </rPh>
    <phoneticPr fontId="2"/>
  </si>
  <si>
    <t>割安型　　　　　　　　　　　　　　　（F投資顧問会社）</t>
    <rPh sb="0" eb="2">
      <t>ワリヤス</t>
    </rPh>
    <rPh sb="2" eb="3">
      <t>ガタ</t>
    </rPh>
    <rPh sb="20" eb="22">
      <t>トウシ</t>
    </rPh>
    <rPh sb="22" eb="24">
      <t>コモン</t>
    </rPh>
    <rPh sb="24" eb="26">
      <t>カイシャ</t>
    </rPh>
    <phoneticPr fontId="2"/>
  </si>
  <si>
    <t>バランス型　　　　　　　　　　　　　　　（Ｇ投資顧問会社）　</t>
    <rPh sb="4" eb="5">
      <t>ガタ</t>
    </rPh>
    <rPh sb="22" eb="24">
      <t>トウシ</t>
    </rPh>
    <rPh sb="24" eb="26">
      <t>コモン</t>
    </rPh>
    <rPh sb="26" eb="28">
      <t>カイシャ</t>
    </rPh>
    <phoneticPr fontId="2"/>
  </si>
  <si>
    <t>バランス型　　　　　　　　　　　　　（G投資顧問会社）　</t>
    <rPh sb="4" eb="5">
      <t>ガタ</t>
    </rPh>
    <rPh sb="20" eb="22">
      <t>トウシ</t>
    </rPh>
    <rPh sb="22" eb="24">
      <t>コモン</t>
    </rPh>
    <rPh sb="24" eb="26">
      <t>カイシャ</t>
    </rPh>
    <phoneticPr fontId="2"/>
  </si>
  <si>
    <t>パッシブ　（ＴＯＰＩＸ）　　　　　　　　　　　　　　　　（A信託銀行）</t>
    <rPh sb="30" eb="32">
      <t>シンタク</t>
    </rPh>
    <rPh sb="32" eb="34">
      <t>ギンコウ</t>
    </rPh>
    <phoneticPr fontId="2"/>
  </si>
  <si>
    <t>パッシブ（ＪＰＸ４００）　　　　　　　　　　　　　　　　　（A信託銀行）</t>
    <rPh sb="31" eb="33">
      <t>シンタク</t>
    </rPh>
    <rPh sb="33" eb="35">
      <t>ギンコウ</t>
    </rPh>
    <phoneticPr fontId="2"/>
  </si>
  <si>
    <t>パッシブ（ＴＯＰＩＸ）　 　　　　　　　　　　　　（A信託銀行）</t>
    <rPh sb="27" eb="29">
      <t>シンタク</t>
    </rPh>
    <rPh sb="29" eb="31">
      <t>ギンコウ</t>
    </rPh>
    <phoneticPr fontId="2"/>
  </si>
  <si>
    <t>パッシブ（ＪＰＸ４００）　 　　　　　　　　　　　　（A信託銀行）</t>
    <rPh sb="28" eb="30">
      <t>シンタク</t>
    </rPh>
    <rPh sb="30" eb="32">
      <t>ギンコウ</t>
    </rPh>
    <phoneticPr fontId="2"/>
  </si>
  <si>
    <t>Ｊ Ｐ Ｘ ４００</t>
    <phoneticPr fontId="2"/>
  </si>
  <si>
    <t>国内株式</t>
    <rPh sb="0" eb="2">
      <t>コクナイ</t>
    </rPh>
    <rPh sb="2" eb="4">
      <t>カブシキ</t>
    </rPh>
    <phoneticPr fontId="2"/>
  </si>
  <si>
    <t>超長期債　　　　　　　　　　　　　　　　　（A信託銀行）</t>
    <rPh sb="0" eb="3">
      <t>チョウチョウキ</t>
    </rPh>
    <rPh sb="3" eb="4">
      <t>サイ</t>
    </rPh>
    <rPh sb="23" eb="25">
      <t>シンタク</t>
    </rPh>
    <rPh sb="25" eb="27">
      <t>ギンコウ</t>
    </rPh>
    <phoneticPr fontId="2"/>
  </si>
  <si>
    <t>超長期債　 　　　　　　　　　　　　（A信託銀行）</t>
    <rPh sb="0" eb="3">
      <t>チョウチョウキ</t>
    </rPh>
    <rPh sb="3" eb="4">
      <t>サイ</t>
    </rPh>
    <rPh sb="20" eb="22">
      <t>シンタク</t>
    </rPh>
    <rPh sb="22" eb="24">
      <t>ギンコウ</t>
    </rPh>
    <phoneticPr fontId="2"/>
  </si>
  <si>
    <t>オルタナティブ</t>
    <phoneticPr fontId="2"/>
  </si>
  <si>
    <t>バンクローン　 　　　　　　　　　　　　（A信託銀行）</t>
    <rPh sb="22" eb="24">
      <t>シンタク</t>
    </rPh>
    <rPh sb="24" eb="26">
      <t>ギンコウ</t>
    </rPh>
    <phoneticPr fontId="2"/>
  </si>
  <si>
    <t>トータルリターン債券　 　　　　　　　　　　　　（A信託銀行）</t>
    <rPh sb="8" eb="10">
      <t>サイケン</t>
    </rPh>
    <rPh sb="26" eb="28">
      <t>シンタク</t>
    </rPh>
    <rPh sb="28" eb="30">
      <t>ギンコウ</t>
    </rPh>
    <phoneticPr fontId="2"/>
  </si>
  <si>
    <t>オルタナティブ</t>
    <phoneticPr fontId="2"/>
  </si>
  <si>
    <t>-</t>
    <phoneticPr fontId="2"/>
  </si>
  <si>
    <t>外貨建証券口　　　　　　　　　　　　　(A信託銀行）</t>
    <rPh sb="0" eb="2">
      <t>ガイカ</t>
    </rPh>
    <rPh sb="2" eb="3">
      <t>ダ</t>
    </rPh>
    <rPh sb="3" eb="5">
      <t>ショウケン</t>
    </rPh>
    <rPh sb="5" eb="6">
      <t>クチ</t>
    </rPh>
    <rPh sb="21" eb="23">
      <t>シンタク</t>
    </rPh>
    <rPh sb="23" eb="25">
      <t>ギンコウ</t>
    </rPh>
    <phoneticPr fontId="2"/>
  </si>
  <si>
    <t>マルチストラテジー　 　　　　　　　　　　　　（A信託銀行）</t>
    <rPh sb="25" eb="27">
      <t>シンタク</t>
    </rPh>
    <rPh sb="27" eb="29">
      <t>ギンコウ</t>
    </rPh>
    <phoneticPr fontId="2"/>
  </si>
  <si>
    <t>一般勘定</t>
    <rPh sb="0" eb="2">
      <t>イッパン</t>
    </rPh>
    <rPh sb="2" eb="4">
      <t>カンジョウ</t>
    </rPh>
    <phoneticPr fontId="2"/>
  </si>
  <si>
    <t>一般勘定　　　　　　　　　　　　　　　　（生命保険会社）</t>
    <rPh sb="0" eb="2">
      <t>イッパン</t>
    </rPh>
    <rPh sb="2" eb="4">
      <t>カンジョウ</t>
    </rPh>
    <rPh sb="21" eb="23">
      <t>セイメイ</t>
    </rPh>
    <rPh sb="23" eb="25">
      <t>ホケン</t>
    </rPh>
    <rPh sb="25" eb="27">
      <t>カイシャ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</si>
  <si>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</si>
  <si>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</si>
  <si>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</si>
  <si>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</si>
  <si>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</si>
  <si>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</si>
  <si>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</si>
  <si>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</si>
  <si>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</si>
  <si>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</si>
  <si>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資産別運用実績</t>
    <rPh sb="0" eb="2">
      <t>シサン</t>
    </rPh>
    <rPh sb="2" eb="3">
      <t>ベツ</t>
    </rPh>
    <rPh sb="3" eb="5">
      <t>ウンヨウ</t>
    </rPh>
    <rPh sb="5" eb="7">
      <t>ジッセキ</t>
    </rPh>
    <phoneticPr fontId="2"/>
  </si>
  <si>
    <t>外国債券</t>
    <rPh sb="0" eb="2">
      <t>ガイコク</t>
    </rPh>
    <rPh sb="2" eb="4">
      <t>サイケン</t>
    </rPh>
    <phoneticPr fontId="2"/>
  </si>
  <si>
    <t>中村屋企業年金基金　運用状況</t>
    <rPh sb="0" eb="2">
      <t>ナカムラ</t>
    </rPh>
    <rPh sb="2" eb="3">
      <t>ヤ</t>
    </rPh>
    <rPh sb="3" eb="5">
      <t>キギョウ</t>
    </rPh>
    <rPh sb="5" eb="7">
      <t>ネンキン</t>
    </rPh>
    <rPh sb="7" eb="9">
      <t>キキン</t>
    </rPh>
    <rPh sb="10" eb="12">
      <t>ウンヨウ</t>
    </rPh>
    <rPh sb="12" eb="14">
      <t>ジョウキョウ</t>
    </rPh>
    <phoneticPr fontId="2"/>
  </si>
  <si>
    <t>一般
勘定</t>
    <rPh sb="0" eb="2">
      <t>イッパン</t>
    </rPh>
    <rPh sb="3" eb="5">
      <t>カンジョウ</t>
    </rPh>
    <phoneticPr fontId="2"/>
  </si>
  <si>
    <t>２０２１年3月末</t>
    <rPh sb="4" eb="5">
      <t>ネン</t>
    </rPh>
    <phoneticPr fontId="2"/>
  </si>
  <si>
    <t>時価合計</t>
    <rPh sb="0" eb="2">
      <t>ジカ</t>
    </rPh>
    <rPh sb="2" eb="4">
      <t>ゴウケイ</t>
    </rPh>
    <phoneticPr fontId="2"/>
  </si>
  <si>
    <t>2021年3月末</t>
    <rPh sb="4" eb="5">
      <t>ネン</t>
    </rPh>
    <rPh sb="6" eb="7">
      <t>ツキ</t>
    </rPh>
    <rPh sb="7" eb="8">
      <t>マツ</t>
    </rPh>
    <phoneticPr fontId="2"/>
  </si>
  <si>
    <t>（金額単位：千円）</t>
    <rPh sb="1" eb="3">
      <t>キンガク</t>
    </rPh>
    <rPh sb="3" eb="5">
      <t>タンイ</t>
    </rPh>
    <rPh sb="6" eb="8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</si>
</sst>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);[Red]\(#,##0.00\)"/>
    <numFmt numFmtId="178" formatCode="#,##0_);[Red]\(#,##0\)"/>
    <numFmt numFmtId="179" formatCode="#,##0.0_ "/>
    <numFmt numFmtId="180" formatCode="#,##0_ "/>
    <numFmt numFmtId="181" formatCode="0.0%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9.1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9">
    <xf numFmtId="0" fontId="0" fillId="0" borderId="0" xfId="0"/>
    <xf numFmtId="0" fontId="6" fillId="0" borderId="6" xfId="0" applyFont="1" applyBorder="1" applyAlignment="1">
      <alignment vertical="center" textRotation="255" wrapText="1"/>
    </xf>
    <xf numFmtId="177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81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81" fontId="5" fillId="0" borderId="6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8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38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1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9" fontId="0" fillId="0" borderId="6" xfId="2" applyNumberFormat="1" applyFont="1" applyBorder="1" applyAlignment="1">
      <alignment horizontal="center" vertical="center"/>
    </xf>
    <xf numFmtId="179" fontId="0" fillId="0" borderId="0" xfId="2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5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0" fontId="7" fillId="0" borderId="19" xfId="1" applyNumberFormat="1" applyFont="1" applyBorder="1" applyAlignment="1">
      <alignment horizontal="right"/>
    </xf>
    <xf numFmtId="40" fontId="7" fillId="0" borderId="0" xfId="1" applyNumberFormat="1" applyFont="1" applyBorder="1" applyAlignment="1">
      <alignment horizontal="right"/>
    </xf>
    <xf numFmtId="4" fontId="0" fillId="0" borderId="20" xfId="1" applyNumberFormat="1" applyFont="1" applyFill="1" applyBorder="1" applyAlignment="1">
      <alignment horizontal="center" vertical="center"/>
    </xf>
    <xf numFmtId="4" fontId="0" fillId="0" borderId="21" xfId="1" applyNumberFormat="1" applyFont="1" applyFill="1" applyBorder="1" applyAlignment="1">
      <alignment horizontal="center" vertical="center"/>
    </xf>
    <xf numFmtId="4" fontId="0" fillId="0" borderId="22" xfId="1" applyNumberFormat="1" applyFont="1" applyFill="1" applyBorder="1" applyAlignment="1">
      <alignment horizontal="center" vertical="center"/>
    </xf>
    <xf numFmtId="4" fontId="0" fillId="0" borderId="23" xfId="1" applyNumberFormat="1" applyFont="1" applyFill="1" applyBorder="1" applyAlignment="1">
      <alignment horizontal="center" vertical="center"/>
    </xf>
    <xf numFmtId="4" fontId="0" fillId="0" borderId="13" xfId="1" applyNumberFormat="1" applyFont="1" applyFill="1" applyBorder="1" applyAlignment="1">
      <alignment horizontal="center" vertical="center"/>
    </xf>
    <xf numFmtId="4" fontId="0" fillId="0" borderId="14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textRotation="255"/>
    </xf>
    <xf numFmtId="0" fontId="0" fillId="0" borderId="16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40" fontId="0" fillId="0" borderId="9" xfId="1" applyNumberFormat="1" applyFont="1" applyBorder="1" applyAlignment="1">
      <alignment horizontal="right"/>
    </xf>
    <xf numFmtId="40" fontId="0" fillId="0" borderId="8" xfId="1" applyNumberFormat="1" applyFont="1" applyBorder="1" applyAlignment="1">
      <alignment horizontal="right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0" fillId="0" borderId="17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 textRotation="255" wrapText="1"/>
    </xf>
    <xf numFmtId="49" fontId="0" fillId="0" borderId="16" xfId="0" applyNumberFormat="1" applyFont="1" applyFill="1" applyBorder="1" applyAlignment="1">
      <alignment horizontal="center" vertical="center" textRotation="255" wrapText="1"/>
    </xf>
    <xf numFmtId="49" fontId="0" fillId="0" borderId="6" xfId="0" applyNumberFormat="1" applyFont="1" applyFill="1" applyBorder="1" applyAlignment="1">
      <alignment horizontal="center" vertical="center" textRotation="255" wrapText="1"/>
    </xf>
    <xf numFmtId="4" fontId="0" fillId="0" borderId="20" xfId="1" quotePrefix="1" applyNumberFormat="1" applyFont="1" applyFill="1" applyBorder="1" applyAlignment="1">
      <alignment horizontal="center" vertical="center"/>
    </xf>
    <xf numFmtId="4" fontId="0" fillId="0" borderId="21" xfId="1" quotePrefix="1" applyNumberFormat="1" applyFont="1" applyFill="1" applyBorder="1" applyAlignment="1">
      <alignment horizontal="center" vertical="center"/>
    </xf>
    <xf numFmtId="4" fontId="0" fillId="0" borderId="13" xfId="1" quotePrefix="1" applyNumberFormat="1" applyFont="1" applyFill="1" applyBorder="1" applyAlignment="1">
      <alignment horizontal="center" vertical="center"/>
    </xf>
    <xf numFmtId="4" fontId="0" fillId="0" borderId="14" xfId="1" quotePrefix="1" applyNumberFormat="1" applyFont="1" applyFill="1" applyBorder="1" applyAlignment="1">
      <alignment horizontal="center" vertical="center"/>
    </xf>
    <xf numFmtId="4" fontId="0" fillId="0" borderId="22" xfId="1" quotePrefix="1" applyNumberFormat="1" applyFont="1" applyFill="1" applyBorder="1" applyAlignment="1">
      <alignment horizontal="center" vertical="center"/>
    </xf>
    <xf numFmtId="4" fontId="0" fillId="0" borderId="23" xfId="1" quotePrefix="1" applyNumberFormat="1" applyFont="1" applyFill="1" applyBorder="1" applyAlignment="1">
      <alignment horizontal="center" vertical="center"/>
    </xf>
    <xf numFmtId="40" fontId="0" fillId="0" borderId="0" xfId="1" applyNumberFormat="1" applyFont="1" applyFill="1" applyBorder="1" applyAlignment="1">
      <alignment horizontal="center" vertical="center"/>
    </xf>
    <xf numFmtId="40" fontId="0" fillId="0" borderId="0" xfId="1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 textRotation="255" wrapText="1"/>
    </xf>
    <xf numFmtId="0" fontId="0" fillId="0" borderId="16" xfId="0" applyNumberFormat="1" applyFont="1" applyFill="1" applyBorder="1" applyAlignment="1">
      <alignment horizontal="center" vertical="center" textRotation="255" wrapText="1"/>
    </xf>
    <xf numFmtId="0" fontId="0" fillId="0" borderId="6" xfId="0" applyNumberFormat="1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178" fontId="4" fillId="0" borderId="10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1" fontId="5" fillId="0" borderId="15" xfId="0" applyNumberFormat="1" applyFont="1" applyBorder="1" applyAlignment="1">
      <alignment horizontal="center" vertical="center" wrapText="1"/>
    </xf>
    <xf numFmtId="181" fontId="5" fillId="0" borderId="16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81" fontId="5" fillId="0" borderId="6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81" fontId="5" fillId="0" borderId="15" xfId="0" applyNumberFormat="1" applyFont="1" applyFill="1" applyBorder="1" applyAlignment="1">
      <alignment horizontal="center" vertical="center" wrapText="1"/>
    </xf>
    <xf numFmtId="181" fontId="5" fillId="0" borderId="16" xfId="0" applyNumberFormat="1" applyFont="1" applyFill="1" applyBorder="1" applyAlignment="1">
      <alignment horizontal="center" vertical="center" wrapText="1"/>
    </xf>
    <xf numFmtId="181" fontId="5" fillId="0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1" xfId="0" quotePrefix="1" applyNumberFormat="1" applyFont="1" applyBorder="1" applyAlignment="1">
      <alignment horizontal="right" vertical="center"/>
    </xf>
    <xf numFmtId="3" fontId="4" fillId="0" borderId="19" xfId="0" quotePrefix="1" applyNumberFormat="1" applyFont="1" applyBorder="1" applyAlignment="1">
      <alignment horizontal="right" vertical="center"/>
    </xf>
    <xf numFmtId="3" fontId="4" fillId="0" borderId="17" xfId="0" quotePrefix="1" applyNumberFormat="1" applyFont="1" applyBorder="1" applyAlignment="1">
      <alignment horizontal="right" vertical="center"/>
    </xf>
    <xf numFmtId="181" fontId="5" fillId="0" borderId="15" xfId="0" applyNumberFormat="1" applyFont="1" applyBorder="1" applyAlignment="1">
      <alignment horizontal="center" vertical="center"/>
    </xf>
    <xf numFmtId="181" fontId="5" fillId="0" borderId="16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23年決算代議員会資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tabSelected="1" workbookViewId="0"/>
  </sheetViews>
  <sheetFormatPr defaultRowHeight="13.5"/>
  <cols>
    <col min="1" max="1" width="3.625" style="17" customWidth="1"/>
    <col min="2" max="7" width="9.625" style="17" customWidth="1"/>
    <col min="8" max="8" width="2.625" style="17" customWidth="1"/>
    <col min="9" max="9" width="5.625" style="17" customWidth="1"/>
    <col min="10" max="10" width="17.375" style="18" customWidth="1"/>
    <col min="11" max="11" width="10.375" style="17" customWidth="1"/>
    <col min="12" max="13" width="6.625" style="17" customWidth="1"/>
    <col min="14" max="16384" width="9" style="17"/>
  </cols>
  <sheetData>
    <row r="1" spans="1:15" ht="17.25">
      <c r="A1" s="47" t="s">
        <v>82</v>
      </c>
    </row>
    <row r="3" spans="1:15" ht="16.5" customHeight="1">
      <c r="B3" s="20" t="s">
        <v>4</v>
      </c>
      <c r="C3" s="21"/>
      <c r="D3" s="21"/>
      <c r="E3" s="21"/>
      <c r="I3" s="60" t="s">
        <v>80</v>
      </c>
      <c r="J3" s="60"/>
      <c r="K3" s="60"/>
      <c r="L3" s="60"/>
      <c r="M3" s="60"/>
      <c r="N3" s="19"/>
    </row>
    <row r="4" spans="1:15" ht="15.75" customHeight="1">
      <c r="B4" s="48"/>
      <c r="C4" s="104" t="s">
        <v>84</v>
      </c>
      <c r="D4" s="104"/>
      <c r="E4" s="49"/>
      <c r="I4" s="22"/>
      <c r="J4" s="23" t="s">
        <v>5</v>
      </c>
      <c r="K4" s="23" t="s">
        <v>6</v>
      </c>
      <c r="L4" s="61">
        <f>D5</f>
        <v>29178.799999999999</v>
      </c>
      <c r="M4" s="62"/>
      <c r="N4" s="19"/>
    </row>
    <row r="5" spans="1:15" ht="15.75" customHeight="1">
      <c r="B5" s="61" t="s">
        <v>0</v>
      </c>
      <c r="C5" s="62"/>
      <c r="D5" s="80">
        <v>29178.799999999999</v>
      </c>
      <c r="E5" s="81"/>
      <c r="I5" s="57" t="s">
        <v>7</v>
      </c>
      <c r="J5" s="71" t="s">
        <v>8</v>
      </c>
      <c r="K5" s="24" t="s">
        <v>9</v>
      </c>
      <c r="L5" s="67">
        <v>-0.71</v>
      </c>
      <c r="M5" s="68"/>
      <c r="N5" s="19"/>
      <c r="O5" s="16"/>
    </row>
    <row r="6" spans="1:15" ht="15.75" customHeight="1">
      <c r="B6" s="61" t="s">
        <v>1</v>
      </c>
      <c r="C6" s="62"/>
      <c r="D6" s="80">
        <v>1954</v>
      </c>
      <c r="E6" s="81"/>
      <c r="F6" s="63"/>
      <c r="G6" s="64"/>
      <c r="I6" s="58"/>
      <c r="J6" s="72"/>
      <c r="K6" s="24" t="s">
        <v>10</v>
      </c>
      <c r="L6" s="65">
        <v>-0.7</v>
      </c>
      <c r="M6" s="66"/>
    </row>
    <row r="7" spans="1:15" s="25" customFormat="1" ht="15.75" customHeight="1">
      <c r="B7" s="61" t="s">
        <v>57</v>
      </c>
      <c r="C7" s="62"/>
      <c r="D7" s="80">
        <v>20913.3</v>
      </c>
      <c r="E7" s="81"/>
      <c r="F7" s="63"/>
      <c r="G7" s="64"/>
      <c r="I7" s="58"/>
      <c r="J7" s="73"/>
      <c r="K7" s="26" t="s">
        <v>11</v>
      </c>
      <c r="L7" s="69">
        <f>L5-L6</f>
        <v>-1.0000000000000009E-2</v>
      </c>
      <c r="M7" s="70"/>
    </row>
    <row r="8" spans="1:15" ht="15.75" customHeight="1">
      <c r="B8" s="61" t="s">
        <v>2</v>
      </c>
      <c r="C8" s="62"/>
      <c r="D8" s="80">
        <v>0.12</v>
      </c>
      <c r="E8" s="81"/>
      <c r="F8" s="63"/>
      <c r="G8" s="64"/>
      <c r="I8" s="58"/>
      <c r="J8" s="71" t="s">
        <v>59</v>
      </c>
      <c r="K8" s="24" t="s">
        <v>9</v>
      </c>
      <c r="L8" s="67">
        <v>-2.2799999999999998</v>
      </c>
      <c r="M8" s="68"/>
    </row>
    <row r="9" spans="1:15" ht="15.75" customHeight="1">
      <c r="B9" s="61" t="s">
        <v>3</v>
      </c>
      <c r="C9" s="62"/>
      <c r="D9" s="80">
        <v>32981.550000000003</v>
      </c>
      <c r="E9" s="81"/>
      <c r="F9" s="63"/>
      <c r="G9" s="64"/>
      <c r="I9" s="58"/>
      <c r="J9" s="72"/>
      <c r="K9" s="24" t="s">
        <v>10</v>
      </c>
      <c r="L9" s="65">
        <v>-2</v>
      </c>
      <c r="M9" s="66"/>
    </row>
    <row r="10" spans="1:15" ht="15.75" customHeight="1">
      <c r="B10" s="61" t="s">
        <v>12</v>
      </c>
      <c r="C10" s="62"/>
      <c r="D10" s="80">
        <v>1.74</v>
      </c>
      <c r="E10" s="81"/>
      <c r="F10" s="63"/>
      <c r="G10" s="64"/>
      <c r="I10" s="58"/>
      <c r="J10" s="73"/>
      <c r="K10" s="26" t="s">
        <v>11</v>
      </c>
      <c r="L10" s="69">
        <f>L8-L9</f>
        <v>-0.2799999999999998</v>
      </c>
      <c r="M10" s="70"/>
    </row>
    <row r="11" spans="1:15" ht="15.75" customHeight="1">
      <c r="B11" s="61" t="s">
        <v>13</v>
      </c>
      <c r="C11" s="62"/>
      <c r="D11" s="80">
        <v>110.5</v>
      </c>
      <c r="E11" s="81"/>
      <c r="F11" s="63"/>
      <c r="G11" s="64"/>
      <c r="I11" s="58"/>
      <c r="J11" s="71" t="s">
        <v>66</v>
      </c>
      <c r="K11" s="24" t="s">
        <v>9</v>
      </c>
      <c r="L11" s="67">
        <v>-2.11</v>
      </c>
      <c r="M11" s="68"/>
    </row>
    <row r="12" spans="1:15" ht="15.75" customHeight="1">
      <c r="B12" s="27"/>
      <c r="C12" s="27"/>
      <c r="D12" s="28"/>
      <c r="E12" s="28"/>
      <c r="F12" s="64"/>
      <c r="G12" s="64"/>
      <c r="I12" s="58"/>
      <c r="J12" s="72"/>
      <c r="K12" s="24" t="s">
        <v>10</v>
      </c>
      <c r="L12" s="65">
        <v>-1.85</v>
      </c>
      <c r="M12" s="66"/>
    </row>
    <row r="13" spans="1:15" ht="15.75" customHeight="1">
      <c r="B13" s="27"/>
      <c r="C13" s="27"/>
      <c r="D13" s="28"/>
      <c r="E13" s="28"/>
      <c r="I13" s="58"/>
      <c r="J13" s="73"/>
      <c r="K13" s="26" t="s">
        <v>11</v>
      </c>
      <c r="L13" s="69">
        <f>L11-L12</f>
        <v>-0.25999999999999979</v>
      </c>
      <c r="M13" s="70"/>
    </row>
    <row r="14" spans="1:15" ht="15.75" customHeight="1">
      <c r="I14" s="58"/>
      <c r="J14" s="71" t="s">
        <v>51</v>
      </c>
      <c r="K14" s="24" t="s">
        <v>9</v>
      </c>
      <c r="L14" s="67">
        <v>-0.71</v>
      </c>
      <c r="M14" s="68"/>
    </row>
    <row r="15" spans="1:15" ht="15.75" customHeight="1">
      <c r="B15" s="29" t="s">
        <v>15</v>
      </c>
      <c r="C15" s="30"/>
      <c r="D15" s="30"/>
      <c r="E15" s="30"/>
      <c r="I15" s="58"/>
      <c r="J15" s="72"/>
      <c r="K15" s="24" t="s">
        <v>14</v>
      </c>
      <c r="L15" s="65">
        <v>-0.7</v>
      </c>
      <c r="M15" s="66"/>
    </row>
    <row r="16" spans="1:15" ht="15.75" customHeight="1">
      <c r="B16" s="82" t="s">
        <v>18</v>
      </c>
      <c r="C16" s="83"/>
      <c r="D16" s="82" t="str">
        <f>C4</f>
        <v>２０２１年3月末</v>
      </c>
      <c r="E16" s="83"/>
      <c r="I16" s="59"/>
      <c r="J16" s="73"/>
      <c r="K16" s="26" t="s">
        <v>11</v>
      </c>
      <c r="L16" s="69">
        <f>L14-L15</f>
        <v>-1.0000000000000009E-2</v>
      </c>
      <c r="M16" s="70"/>
    </row>
    <row r="17" spans="2:18" ht="15.75" customHeight="1">
      <c r="B17" s="84"/>
      <c r="C17" s="85"/>
      <c r="D17" s="86"/>
      <c r="E17" s="87"/>
      <c r="I17" s="92" t="s">
        <v>58</v>
      </c>
      <c r="J17" s="71" t="s">
        <v>53</v>
      </c>
      <c r="K17" s="31" t="s">
        <v>9</v>
      </c>
      <c r="L17" s="99">
        <v>42.22</v>
      </c>
      <c r="M17" s="100"/>
    </row>
    <row r="18" spans="2:18" ht="15.75" customHeight="1">
      <c r="B18" s="84"/>
      <c r="C18" s="85"/>
      <c r="D18" s="88">
        <v>21.48</v>
      </c>
      <c r="E18" s="89"/>
      <c r="I18" s="93"/>
      <c r="J18" s="72"/>
      <c r="K18" s="24" t="s">
        <v>10</v>
      </c>
      <c r="L18" s="95">
        <v>42.13</v>
      </c>
      <c r="M18" s="96"/>
      <c r="O18" s="103"/>
      <c r="P18" s="32"/>
      <c r="Q18" s="101"/>
      <c r="R18" s="101"/>
    </row>
    <row r="19" spans="2:18" ht="15.75" customHeight="1">
      <c r="B19" s="86"/>
      <c r="C19" s="87"/>
      <c r="D19" s="90"/>
      <c r="E19" s="91"/>
      <c r="I19" s="93"/>
      <c r="J19" s="73"/>
      <c r="K19" s="26" t="s">
        <v>11</v>
      </c>
      <c r="L19" s="97">
        <f>L17-L18</f>
        <v>8.9999999999996305E-2</v>
      </c>
      <c r="M19" s="98"/>
      <c r="O19" s="103"/>
      <c r="P19" s="32"/>
      <c r="Q19" s="101"/>
      <c r="R19" s="101"/>
    </row>
    <row r="20" spans="2:18" ht="15.75" customHeight="1">
      <c r="B20" s="33"/>
      <c r="C20" s="33"/>
      <c r="D20" s="34"/>
      <c r="E20" s="34"/>
      <c r="I20" s="93"/>
      <c r="J20" s="71" t="s">
        <v>54</v>
      </c>
      <c r="K20" s="24" t="s">
        <v>9</v>
      </c>
      <c r="L20" s="67">
        <v>43.05</v>
      </c>
      <c r="M20" s="68"/>
      <c r="O20" s="103"/>
      <c r="P20" s="32"/>
      <c r="Q20" s="102"/>
      <c r="R20" s="102"/>
    </row>
    <row r="21" spans="2:18" ht="15.75" customHeight="1">
      <c r="B21" s="19"/>
      <c r="C21" s="19"/>
      <c r="D21" s="19"/>
      <c r="E21" s="19"/>
      <c r="F21" s="19"/>
      <c r="G21" s="19"/>
      <c r="I21" s="93"/>
      <c r="J21" s="72"/>
      <c r="K21" s="24" t="s">
        <v>24</v>
      </c>
      <c r="L21" s="65">
        <v>43.06</v>
      </c>
      <c r="M21" s="66"/>
    </row>
    <row r="22" spans="2:18" ht="15.75" customHeight="1">
      <c r="B22" s="29" t="s">
        <v>19</v>
      </c>
      <c r="C22" s="30"/>
      <c r="D22" s="30"/>
      <c r="E22" s="30"/>
      <c r="F22" s="35"/>
      <c r="G22" s="35"/>
      <c r="I22" s="93"/>
      <c r="J22" s="73"/>
      <c r="K22" s="26" t="s">
        <v>11</v>
      </c>
      <c r="L22" s="97">
        <f>L20-L21</f>
        <v>-1.0000000000005116E-2</v>
      </c>
      <c r="M22" s="98"/>
    </row>
    <row r="23" spans="2:18" ht="15.75" customHeight="1">
      <c r="B23" s="23" t="s">
        <v>20</v>
      </c>
      <c r="C23" s="36" t="s">
        <v>70</v>
      </c>
      <c r="D23" s="36" t="s">
        <v>71</v>
      </c>
      <c r="E23" s="36" t="s">
        <v>72</v>
      </c>
      <c r="F23" s="36" t="s">
        <v>73</v>
      </c>
      <c r="G23" s="36" t="s">
        <v>74</v>
      </c>
      <c r="I23" s="93"/>
      <c r="J23" s="71" t="s">
        <v>49</v>
      </c>
      <c r="K23" s="24" t="s">
        <v>9</v>
      </c>
      <c r="L23" s="67">
        <v>39.630000000000003</v>
      </c>
      <c r="M23" s="68"/>
    </row>
    <row r="24" spans="2:18" ht="15.75" customHeight="1">
      <c r="B24" s="37" t="s">
        <v>21</v>
      </c>
      <c r="C24" s="38">
        <v>-1.21</v>
      </c>
      <c r="D24" s="38">
        <v>2.82</v>
      </c>
      <c r="E24" s="38">
        <v>11.97</v>
      </c>
      <c r="F24" s="38">
        <v>10.88</v>
      </c>
      <c r="G24" s="38">
        <v>11.25</v>
      </c>
      <c r="I24" s="93"/>
      <c r="J24" s="72"/>
      <c r="K24" s="24" t="s">
        <v>24</v>
      </c>
      <c r="L24" s="65">
        <v>42.13</v>
      </c>
      <c r="M24" s="66"/>
    </row>
    <row r="25" spans="2:18" ht="15.75" customHeight="1">
      <c r="B25" s="39" t="s">
        <v>23</v>
      </c>
      <c r="C25" s="40">
        <v>3</v>
      </c>
      <c r="D25" s="40">
        <v>3</v>
      </c>
      <c r="E25" s="40">
        <v>3</v>
      </c>
      <c r="F25" s="40">
        <v>3</v>
      </c>
      <c r="G25" s="40">
        <v>3</v>
      </c>
      <c r="I25" s="93"/>
      <c r="J25" s="73"/>
      <c r="K25" s="26" t="s">
        <v>11</v>
      </c>
      <c r="L25" s="97">
        <f>L23-L24</f>
        <v>-2.5</v>
      </c>
      <c r="M25" s="98"/>
    </row>
    <row r="26" spans="2:18" ht="15.75" customHeight="1">
      <c r="B26" s="23" t="s">
        <v>20</v>
      </c>
      <c r="C26" s="36" t="s">
        <v>75</v>
      </c>
      <c r="D26" s="36" t="s">
        <v>76</v>
      </c>
      <c r="E26" s="36" t="s">
        <v>77</v>
      </c>
      <c r="F26" s="36" t="s">
        <v>78</v>
      </c>
      <c r="G26" s="36" t="s">
        <v>79</v>
      </c>
      <c r="I26" s="93"/>
      <c r="J26" s="71" t="s">
        <v>22</v>
      </c>
      <c r="K26" s="24" t="s">
        <v>9</v>
      </c>
      <c r="L26" s="67">
        <v>55.22</v>
      </c>
      <c r="M26" s="68"/>
    </row>
    <row r="27" spans="2:18" ht="15.75" customHeight="1">
      <c r="B27" s="37" t="s">
        <v>21</v>
      </c>
      <c r="C27" s="38">
        <v>-1.49</v>
      </c>
      <c r="D27" s="38">
        <v>4.42</v>
      </c>
      <c r="E27" s="38">
        <v>6.51</v>
      </c>
      <c r="F27" s="38">
        <v>1.02</v>
      </c>
      <c r="G27" s="38">
        <v>-3.95</v>
      </c>
      <c r="I27" s="93"/>
      <c r="J27" s="72"/>
      <c r="K27" s="24" t="s">
        <v>24</v>
      </c>
      <c r="L27" s="65">
        <v>42.13</v>
      </c>
      <c r="M27" s="66"/>
    </row>
    <row r="28" spans="2:18" ht="15.75" customHeight="1">
      <c r="B28" s="39" t="s">
        <v>23</v>
      </c>
      <c r="C28" s="40">
        <v>3</v>
      </c>
      <c r="D28" s="40">
        <v>3</v>
      </c>
      <c r="E28" s="40">
        <v>3</v>
      </c>
      <c r="F28" s="40">
        <v>3</v>
      </c>
      <c r="G28" s="40">
        <v>3</v>
      </c>
      <c r="I28" s="94"/>
      <c r="J28" s="73"/>
      <c r="K28" s="26" t="s">
        <v>11</v>
      </c>
      <c r="L28" s="97">
        <f>L26-L27</f>
        <v>13.089999999999996</v>
      </c>
      <c r="M28" s="98"/>
    </row>
    <row r="29" spans="2:18" ht="15.75" customHeight="1">
      <c r="B29" s="27"/>
      <c r="C29" s="41"/>
      <c r="D29" s="41"/>
      <c r="E29" s="41"/>
      <c r="F29" s="42"/>
      <c r="G29" s="43"/>
      <c r="H29" s="44"/>
      <c r="I29" s="54" t="s">
        <v>25</v>
      </c>
      <c r="J29" s="71" t="s">
        <v>8</v>
      </c>
      <c r="K29" s="24" t="s">
        <v>9</v>
      </c>
      <c r="L29" s="99">
        <v>5.21</v>
      </c>
      <c r="M29" s="100"/>
    </row>
    <row r="30" spans="2:18" ht="15.75" customHeight="1">
      <c r="C30" s="42"/>
      <c r="D30" s="42"/>
      <c r="E30" s="42"/>
      <c r="I30" s="55"/>
      <c r="J30" s="72"/>
      <c r="K30" s="24" t="s">
        <v>24</v>
      </c>
      <c r="L30" s="95">
        <v>5.43</v>
      </c>
      <c r="M30" s="96"/>
    </row>
    <row r="31" spans="2:18" ht="15.75" customHeight="1">
      <c r="B31" s="50" t="s">
        <v>27</v>
      </c>
      <c r="C31" s="51"/>
      <c r="D31" s="51"/>
      <c r="E31" s="51"/>
      <c r="F31" s="42"/>
      <c r="G31" s="43"/>
      <c r="H31" s="44"/>
      <c r="I31" s="56"/>
      <c r="J31" s="73"/>
      <c r="K31" s="26" t="s">
        <v>11</v>
      </c>
      <c r="L31" s="97">
        <f>L29-L30</f>
        <v>-0.21999999999999975</v>
      </c>
      <c r="M31" s="98"/>
    </row>
    <row r="32" spans="2:18" ht="15.75" customHeight="1">
      <c r="B32" s="50" t="s">
        <v>28</v>
      </c>
      <c r="C32" s="42"/>
      <c r="D32" s="42"/>
      <c r="E32" s="42"/>
      <c r="F32" s="42"/>
      <c r="G32" s="43"/>
      <c r="H32" s="44"/>
      <c r="I32" s="77" t="s">
        <v>26</v>
      </c>
      <c r="J32" s="71" t="s">
        <v>8</v>
      </c>
      <c r="K32" s="24" t="s">
        <v>9</v>
      </c>
      <c r="L32" s="99">
        <v>59.69</v>
      </c>
      <c r="M32" s="100"/>
    </row>
    <row r="33" spans="2:13" ht="15.75" customHeight="1">
      <c r="B33" s="50" t="s">
        <v>29</v>
      </c>
      <c r="C33" s="42"/>
      <c r="D33" s="42"/>
      <c r="E33" s="42"/>
      <c r="F33" s="42"/>
      <c r="G33" s="43"/>
      <c r="H33" s="44"/>
      <c r="I33" s="78"/>
      <c r="J33" s="72"/>
      <c r="K33" s="24" t="s">
        <v>10</v>
      </c>
      <c r="L33" s="95">
        <v>59.79</v>
      </c>
      <c r="M33" s="96"/>
    </row>
    <row r="34" spans="2:13" ht="15.75" customHeight="1">
      <c r="B34" s="52" t="s">
        <v>31</v>
      </c>
      <c r="C34" s="42"/>
      <c r="D34" s="42"/>
      <c r="E34" s="42"/>
      <c r="F34" s="50"/>
      <c r="G34" s="50"/>
      <c r="I34" s="78"/>
      <c r="J34" s="73"/>
      <c r="K34" s="26" t="s">
        <v>11</v>
      </c>
      <c r="L34" s="97">
        <f>L32-L33</f>
        <v>-0.10000000000000142</v>
      </c>
      <c r="M34" s="98"/>
    </row>
    <row r="35" spans="2:13" ht="15.75" customHeight="1">
      <c r="B35" s="50" t="s">
        <v>33</v>
      </c>
      <c r="C35" s="50"/>
      <c r="D35" s="50"/>
      <c r="E35" s="50"/>
      <c r="F35" s="50"/>
      <c r="G35" s="50"/>
      <c r="I35" s="78"/>
      <c r="J35" s="74" t="s">
        <v>30</v>
      </c>
      <c r="K35" s="24" t="s">
        <v>9</v>
      </c>
      <c r="L35" s="99">
        <v>79.22</v>
      </c>
      <c r="M35" s="100"/>
    </row>
    <row r="36" spans="2:13" ht="15.75" customHeight="1">
      <c r="B36" s="50" t="s">
        <v>34</v>
      </c>
      <c r="C36" s="50"/>
      <c r="D36" s="50"/>
      <c r="E36" s="50"/>
      <c r="F36" s="42"/>
      <c r="G36" s="43"/>
      <c r="H36" s="46"/>
      <c r="I36" s="78"/>
      <c r="J36" s="75"/>
      <c r="K36" s="24" t="s">
        <v>32</v>
      </c>
      <c r="L36" s="95">
        <v>59.79</v>
      </c>
      <c r="M36" s="96"/>
    </row>
    <row r="37" spans="2:13" ht="15.75" customHeight="1">
      <c r="C37" s="42"/>
      <c r="D37" s="42"/>
      <c r="E37" s="42"/>
      <c r="F37" s="42"/>
      <c r="G37" s="43"/>
      <c r="H37" s="46"/>
      <c r="I37" s="78"/>
      <c r="J37" s="76"/>
      <c r="K37" s="26" t="s">
        <v>11</v>
      </c>
      <c r="L37" s="97">
        <f>L35-L36</f>
        <v>19.43</v>
      </c>
      <c r="M37" s="98"/>
    </row>
    <row r="38" spans="2:13" ht="15" customHeight="1">
      <c r="B38" s="45"/>
      <c r="C38" s="42"/>
      <c r="D38" s="42"/>
      <c r="E38" s="42"/>
      <c r="I38" s="78"/>
      <c r="J38" s="74" t="s">
        <v>30</v>
      </c>
      <c r="K38" s="24" t="s">
        <v>9</v>
      </c>
      <c r="L38" s="99">
        <v>32.9</v>
      </c>
      <c r="M38" s="100"/>
    </row>
    <row r="39" spans="2:13" ht="15" customHeight="1">
      <c r="I39" s="78"/>
      <c r="J39" s="75"/>
      <c r="K39" s="24" t="s">
        <v>10</v>
      </c>
      <c r="L39" s="95">
        <v>59.79</v>
      </c>
      <c r="M39" s="96"/>
    </row>
    <row r="40" spans="2:13" ht="15" customHeight="1">
      <c r="I40" s="78"/>
      <c r="J40" s="76"/>
      <c r="K40" s="26" t="s">
        <v>11</v>
      </c>
      <c r="L40" s="97">
        <f>L38-L39</f>
        <v>-26.89</v>
      </c>
      <c r="M40" s="98"/>
    </row>
    <row r="41" spans="2:13" ht="12" customHeight="1">
      <c r="I41" s="78"/>
      <c r="J41" s="74" t="s">
        <v>35</v>
      </c>
      <c r="K41" s="24" t="s">
        <v>9</v>
      </c>
      <c r="L41" s="99">
        <v>88.59</v>
      </c>
      <c r="M41" s="100"/>
    </row>
    <row r="42" spans="2:13" ht="12" customHeight="1">
      <c r="I42" s="78"/>
      <c r="J42" s="75"/>
      <c r="K42" s="24" t="s">
        <v>36</v>
      </c>
      <c r="L42" s="95">
        <v>59.79</v>
      </c>
      <c r="M42" s="96"/>
    </row>
    <row r="43" spans="2:13" ht="12" customHeight="1">
      <c r="I43" s="79"/>
      <c r="J43" s="76"/>
      <c r="K43" s="26" t="s">
        <v>11</v>
      </c>
      <c r="L43" s="97">
        <f>L41-L42</f>
        <v>28.800000000000004</v>
      </c>
      <c r="M43" s="98"/>
    </row>
    <row r="44" spans="2:13" ht="18" customHeight="1">
      <c r="I44" s="105" t="s">
        <v>83</v>
      </c>
      <c r="J44" s="74" t="s">
        <v>69</v>
      </c>
      <c r="K44" s="108" t="s">
        <v>17</v>
      </c>
      <c r="L44" s="109"/>
      <c r="M44" s="110"/>
    </row>
    <row r="45" spans="2:13" ht="18" customHeight="1">
      <c r="I45" s="106"/>
      <c r="J45" s="75"/>
      <c r="K45" s="111"/>
      <c r="L45" s="112"/>
      <c r="M45" s="113"/>
    </row>
    <row r="46" spans="2:13" ht="18" customHeight="1">
      <c r="I46" s="107"/>
      <c r="J46" s="76"/>
      <c r="K46" s="114"/>
      <c r="L46" s="115"/>
      <c r="M46" s="116"/>
    </row>
    <row r="47" spans="2:13" ht="15.75" customHeight="1">
      <c r="I47" s="77" t="s">
        <v>64</v>
      </c>
      <c r="J47" s="71" t="s">
        <v>62</v>
      </c>
      <c r="K47" s="24" t="s">
        <v>9</v>
      </c>
      <c r="L47" s="99">
        <v>12.33</v>
      </c>
      <c r="M47" s="100"/>
    </row>
    <row r="48" spans="2:13" ht="15.75" customHeight="1">
      <c r="I48" s="78"/>
      <c r="J48" s="117"/>
      <c r="K48" s="24" t="s">
        <v>10</v>
      </c>
      <c r="L48" s="95" t="s">
        <v>65</v>
      </c>
      <c r="M48" s="96"/>
    </row>
    <row r="49" spans="9:13" ht="15.75" customHeight="1">
      <c r="I49" s="78"/>
      <c r="J49" s="118"/>
      <c r="K49" s="26" t="s">
        <v>11</v>
      </c>
      <c r="L49" s="97" t="s">
        <v>65</v>
      </c>
      <c r="M49" s="98"/>
    </row>
    <row r="50" spans="9:13" ht="12" customHeight="1">
      <c r="I50" s="78"/>
      <c r="J50" s="71" t="s">
        <v>63</v>
      </c>
      <c r="K50" s="24" t="s">
        <v>9</v>
      </c>
      <c r="L50" s="99">
        <v>3.3</v>
      </c>
      <c r="M50" s="100"/>
    </row>
    <row r="51" spans="9:13" ht="12" customHeight="1">
      <c r="I51" s="78"/>
      <c r="J51" s="117"/>
      <c r="K51" s="24" t="s">
        <v>10</v>
      </c>
      <c r="L51" s="95" t="s">
        <v>65</v>
      </c>
      <c r="M51" s="96"/>
    </row>
    <row r="52" spans="9:13" ht="12" customHeight="1">
      <c r="I52" s="78"/>
      <c r="J52" s="118"/>
      <c r="K52" s="26" t="s">
        <v>11</v>
      </c>
      <c r="L52" s="97" t="s">
        <v>65</v>
      </c>
      <c r="M52" s="98"/>
    </row>
    <row r="53" spans="9:13" ht="12" customHeight="1">
      <c r="I53" s="78"/>
      <c r="J53" s="71" t="s">
        <v>67</v>
      </c>
      <c r="K53" s="24" t="s">
        <v>9</v>
      </c>
      <c r="L53" s="99">
        <v>4.93</v>
      </c>
      <c r="M53" s="100"/>
    </row>
    <row r="54" spans="9:13" ht="12" customHeight="1">
      <c r="I54" s="78"/>
      <c r="J54" s="117"/>
      <c r="K54" s="24" t="s">
        <v>10</v>
      </c>
      <c r="L54" s="95" t="s">
        <v>65</v>
      </c>
      <c r="M54" s="96"/>
    </row>
    <row r="55" spans="9:13" ht="12" customHeight="1">
      <c r="I55" s="79"/>
      <c r="J55" s="118"/>
      <c r="K55" s="26" t="s">
        <v>11</v>
      </c>
      <c r="L55" s="97" t="s">
        <v>65</v>
      </c>
      <c r="M55" s="98"/>
    </row>
  </sheetData>
  <sheetProtection password="CA4E" sheet="1" formatCells="0" formatColumns="0" formatRows="0" insertColumns="0" insertRows="0" insertHyperlinks="0" deleteColumns="0" deleteRows="0" sort="0" autoFilter="0" pivotTables="0"/>
  <mergeCells count="103">
    <mergeCell ref="C4:D4"/>
    <mergeCell ref="I47:I55"/>
    <mergeCell ref="I44:I46"/>
    <mergeCell ref="J44:J46"/>
    <mergeCell ref="K44:M46"/>
    <mergeCell ref="L52:M52"/>
    <mergeCell ref="L49:M49"/>
    <mergeCell ref="L51:M51"/>
    <mergeCell ref="L50:M50"/>
    <mergeCell ref="L48:M48"/>
    <mergeCell ref="J47:J49"/>
    <mergeCell ref="L47:M47"/>
    <mergeCell ref="J50:J52"/>
    <mergeCell ref="J53:J55"/>
    <mergeCell ref="L53:M53"/>
    <mergeCell ref="L54:M54"/>
    <mergeCell ref="L55:M55"/>
    <mergeCell ref="J41:J43"/>
    <mergeCell ref="J17:J19"/>
    <mergeCell ref="L7:M7"/>
    <mergeCell ref="L14:M14"/>
    <mergeCell ref="L15:M15"/>
    <mergeCell ref="L16:M16"/>
    <mergeCell ref="L17:M17"/>
    <mergeCell ref="L43:M43"/>
    <mergeCell ref="L37:M37"/>
    <mergeCell ref="L32:M32"/>
    <mergeCell ref="L23:M23"/>
    <mergeCell ref="L24:M24"/>
    <mergeCell ref="L41:M41"/>
    <mergeCell ref="L33:M33"/>
    <mergeCell ref="L34:M34"/>
    <mergeCell ref="L22:M22"/>
    <mergeCell ref="L31:M31"/>
    <mergeCell ref="L26:M26"/>
    <mergeCell ref="L27:M27"/>
    <mergeCell ref="L42:M42"/>
    <mergeCell ref="L28:M28"/>
    <mergeCell ref="L35:M35"/>
    <mergeCell ref="L36:M36"/>
    <mergeCell ref="L38:M38"/>
    <mergeCell ref="L39:M39"/>
    <mergeCell ref="L40:M40"/>
    <mergeCell ref="L30:M30"/>
    <mergeCell ref="J5:J7"/>
    <mergeCell ref="J14:J16"/>
    <mergeCell ref="J8:J10"/>
    <mergeCell ref="J20:J22"/>
    <mergeCell ref="J23:J25"/>
    <mergeCell ref="J29:J31"/>
    <mergeCell ref="Q18:R18"/>
    <mergeCell ref="Q19:R19"/>
    <mergeCell ref="Q20:R20"/>
    <mergeCell ref="O18:O20"/>
    <mergeCell ref="L20:M20"/>
    <mergeCell ref="J32:J34"/>
    <mergeCell ref="J26:J28"/>
    <mergeCell ref="J38:J40"/>
    <mergeCell ref="J35:J37"/>
    <mergeCell ref="L5:M5"/>
    <mergeCell ref="I32:I43"/>
    <mergeCell ref="B5:C5"/>
    <mergeCell ref="D5:E5"/>
    <mergeCell ref="B6:C6"/>
    <mergeCell ref="D6:E6"/>
    <mergeCell ref="B7:C7"/>
    <mergeCell ref="D7:E7"/>
    <mergeCell ref="B8:C8"/>
    <mergeCell ref="D8:E8"/>
    <mergeCell ref="B16:C19"/>
    <mergeCell ref="D16:E17"/>
    <mergeCell ref="B9:C9"/>
    <mergeCell ref="D9:E9"/>
    <mergeCell ref="B10:C10"/>
    <mergeCell ref="D18:E19"/>
    <mergeCell ref="D10:E10"/>
    <mergeCell ref="B11:C11"/>
    <mergeCell ref="D11:E11"/>
    <mergeCell ref="I17:I28"/>
    <mergeCell ref="I29:I31"/>
    <mergeCell ref="I5:I16"/>
    <mergeCell ref="I3:M3"/>
    <mergeCell ref="L4:M4"/>
    <mergeCell ref="F11:G11"/>
    <mergeCell ref="F12:G12"/>
    <mergeCell ref="F6:G6"/>
    <mergeCell ref="F7:G7"/>
    <mergeCell ref="F8:G8"/>
    <mergeCell ref="F9:G9"/>
    <mergeCell ref="F10:G10"/>
    <mergeCell ref="L6:M6"/>
    <mergeCell ref="L8:M8"/>
    <mergeCell ref="L9:M9"/>
    <mergeCell ref="L10:M10"/>
    <mergeCell ref="J11:J13"/>
    <mergeCell ref="L11:M11"/>
    <mergeCell ref="L12:M12"/>
    <mergeCell ref="L13:M13"/>
    <mergeCell ref="L18:M18"/>
    <mergeCell ref="L19:M19"/>
    <mergeCell ref="L21:M21"/>
    <mergeCell ref="L25:M25"/>
    <mergeCell ref="L29:M29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workbookViewId="0">
      <selection activeCell="F5" sqref="F5:F7"/>
    </sheetView>
  </sheetViews>
  <sheetFormatPr defaultRowHeight="13.5"/>
  <cols>
    <col min="1" max="1" width="9" style="11"/>
    <col min="2" max="3" width="8.5" style="11" customWidth="1"/>
    <col min="4" max="4" width="21.375" style="11" customWidth="1"/>
    <col min="5" max="5" width="9.375" style="11" customWidth="1"/>
    <col min="6" max="6" width="14.625" style="11" customWidth="1"/>
    <col min="7" max="7" width="4.625" style="11" customWidth="1"/>
    <col min="8" max="8" width="10.5" style="11" customWidth="1"/>
    <col min="9" max="16384" width="9" style="11"/>
  </cols>
  <sheetData>
    <row r="1" spans="2:8" ht="7.5" customHeight="1"/>
    <row r="2" spans="2:8" ht="21.75" customHeight="1">
      <c r="B2" s="167" t="s">
        <v>37</v>
      </c>
      <c r="C2" s="167"/>
      <c r="D2" s="167"/>
      <c r="E2" s="53"/>
      <c r="F2" s="168" t="s">
        <v>87</v>
      </c>
      <c r="G2" s="168"/>
      <c r="H2" s="168"/>
    </row>
    <row r="3" spans="2:8">
      <c r="B3" s="157" t="s">
        <v>38</v>
      </c>
      <c r="C3" s="158"/>
      <c r="D3" s="158"/>
      <c r="E3" s="164" t="s">
        <v>85</v>
      </c>
      <c r="F3" s="161" t="s">
        <v>39</v>
      </c>
      <c r="G3" s="162"/>
      <c r="H3" s="163"/>
    </row>
    <row r="4" spans="2:8">
      <c r="B4" s="159"/>
      <c r="C4" s="160"/>
      <c r="D4" s="160"/>
      <c r="E4" s="165"/>
      <c r="F4" s="161" t="s">
        <v>86</v>
      </c>
      <c r="G4" s="163"/>
      <c r="H4" s="14" t="s">
        <v>40</v>
      </c>
    </row>
    <row r="5" spans="2:8" ht="15" customHeight="1">
      <c r="B5" s="133" t="s">
        <v>7</v>
      </c>
      <c r="C5" s="151">
        <v>0.37</v>
      </c>
      <c r="D5" s="133" t="s">
        <v>41</v>
      </c>
      <c r="E5" s="151">
        <f>(H5+H8+H11+H14)/100</f>
        <v>0.30136848232523233</v>
      </c>
      <c r="F5" s="145">
        <v>1120095.8470000001</v>
      </c>
      <c r="G5" s="119"/>
      <c r="H5" s="154">
        <f>F5/F57%</f>
        <v>14.0592095158941</v>
      </c>
    </row>
    <row r="6" spans="2:8" ht="15" customHeight="1">
      <c r="B6" s="137"/>
      <c r="C6" s="152"/>
      <c r="D6" s="134"/>
      <c r="E6" s="152"/>
      <c r="F6" s="146"/>
      <c r="G6" s="120"/>
      <c r="H6" s="155"/>
    </row>
    <row r="7" spans="2:8" ht="15" customHeight="1">
      <c r="B7" s="137"/>
      <c r="C7" s="152"/>
      <c r="D7" s="135"/>
      <c r="E7" s="152"/>
      <c r="F7" s="147"/>
      <c r="G7" s="121"/>
      <c r="H7" s="156"/>
    </row>
    <row r="8" spans="2:8" ht="15" customHeight="1">
      <c r="B8" s="137"/>
      <c r="C8" s="152"/>
      <c r="D8" s="133" t="s">
        <v>60</v>
      </c>
      <c r="E8" s="152"/>
      <c r="F8" s="145">
        <v>293690.20799999998</v>
      </c>
      <c r="G8" s="119"/>
      <c r="H8" s="154">
        <f>F8/F57%</f>
        <v>3.6863382523000436</v>
      </c>
    </row>
    <row r="9" spans="2:8" ht="15" customHeight="1">
      <c r="B9" s="137"/>
      <c r="C9" s="152"/>
      <c r="D9" s="134"/>
      <c r="E9" s="152"/>
      <c r="F9" s="146"/>
      <c r="G9" s="120"/>
      <c r="H9" s="155"/>
    </row>
    <row r="10" spans="2:8" ht="15" customHeight="1">
      <c r="B10" s="137"/>
      <c r="C10" s="152"/>
      <c r="D10" s="135"/>
      <c r="E10" s="152"/>
      <c r="F10" s="147"/>
      <c r="G10" s="121"/>
      <c r="H10" s="156"/>
    </row>
    <row r="11" spans="2:8" ht="15" customHeight="1">
      <c r="B11" s="137"/>
      <c r="C11" s="152"/>
      <c r="D11" s="133" t="s">
        <v>66</v>
      </c>
      <c r="E11" s="152"/>
      <c r="F11" s="145">
        <v>505570.38699999999</v>
      </c>
      <c r="G11" s="119"/>
      <c r="H11" s="154">
        <f>F11/F57%</f>
        <v>6.3458140791273392</v>
      </c>
    </row>
    <row r="12" spans="2:8" ht="15" customHeight="1">
      <c r="B12" s="137"/>
      <c r="C12" s="152"/>
      <c r="D12" s="137"/>
      <c r="E12" s="152"/>
      <c r="F12" s="146"/>
      <c r="G12" s="120"/>
      <c r="H12" s="155"/>
    </row>
    <row r="13" spans="2:8" ht="15" customHeight="1">
      <c r="B13" s="137"/>
      <c r="C13" s="152"/>
      <c r="D13" s="138"/>
      <c r="E13" s="152"/>
      <c r="F13" s="147"/>
      <c r="G13" s="121"/>
      <c r="H13" s="156"/>
    </row>
    <row r="14" spans="2:8" ht="15" customHeight="1">
      <c r="B14" s="137"/>
      <c r="C14" s="152"/>
      <c r="D14" s="133" t="s">
        <v>52</v>
      </c>
      <c r="E14" s="152"/>
      <c r="F14" s="145">
        <v>481643.30900000001</v>
      </c>
      <c r="G14" s="119"/>
      <c r="H14" s="154">
        <f>F14/F57%</f>
        <v>6.04548638520175</v>
      </c>
    </row>
    <row r="15" spans="2:8" ht="15" customHeight="1">
      <c r="B15" s="137"/>
      <c r="C15" s="152"/>
      <c r="D15" s="134"/>
      <c r="E15" s="152"/>
      <c r="F15" s="146"/>
      <c r="G15" s="120"/>
      <c r="H15" s="155"/>
    </row>
    <row r="16" spans="2:8" ht="15" customHeight="1">
      <c r="B16" s="138"/>
      <c r="C16" s="153"/>
      <c r="D16" s="135"/>
      <c r="E16" s="153"/>
      <c r="F16" s="147"/>
      <c r="G16" s="121"/>
      <c r="H16" s="156"/>
    </row>
    <row r="17" spans="2:8" ht="15" customHeight="1">
      <c r="B17" s="133" t="s">
        <v>42</v>
      </c>
      <c r="C17" s="139">
        <v>0.17299999999999999</v>
      </c>
      <c r="D17" s="133" t="s">
        <v>55</v>
      </c>
      <c r="E17" s="151">
        <f>(H17+H20+H23+H26)/100</f>
        <v>0.20320455209535887</v>
      </c>
      <c r="F17" s="145">
        <v>196625.25200000001</v>
      </c>
      <c r="G17" s="119"/>
      <c r="H17" s="154">
        <f>F17/F57%</f>
        <v>2.4679991639889325</v>
      </c>
    </row>
    <row r="18" spans="2:8" ht="15" customHeight="1">
      <c r="B18" s="137"/>
      <c r="C18" s="140"/>
      <c r="D18" s="142"/>
      <c r="E18" s="152"/>
      <c r="F18" s="146"/>
      <c r="G18" s="120"/>
      <c r="H18" s="155"/>
    </row>
    <row r="19" spans="2:8" ht="15" customHeight="1">
      <c r="B19" s="137"/>
      <c r="C19" s="140"/>
      <c r="D19" s="143"/>
      <c r="E19" s="152"/>
      <c r="F19" s="147"/>
      <c r="G19" s="121"/>
      <c r="H19" s="156"/>
    </row>
    <row r="20" spans="2:8" ht="15" customHeight="1">
      <c r="B20" s="137"/>
      <c r="C20" s="140"/>
      <c r="D20" s="133" t="s">
        <v>56</v>
      </c>
      <c r="E20" s="152"/>
      <c r="F20" s="145">
        <v>261038.77799999999</v>
      </c>
      <c r="G20" s="119"/>
      <c r="H20" s="154">
        <f>F20/F57%</f>
        <v>3.2765043112198655</v>
      </c>
    </row>
    <row r="21" spans="2:8" ht="15" customHeight="1">
      <c r="B21" s="137"/>
      <c r="C21" s="140"/>
      <c r="D21" s="142"/>
      <c r="E21" s="152"/>
      <c r="F21" s="146"/>
      <c r="G21" s="120"/>
      <c r="H21" s="155"/>
    </row>
    <row r="22" spans="2:8" ht="15" customHeight="1">
      <c r="B22" s="137"/>
      <c r="C22" s="140"/>
      <c r="D22" s="143"/>
      <c r="E22" s="152"/>
      <c r="F22" s="147"/>
      <c r="G22" s="121"/>
      <c r="H22" s="156"/>
    </row>
    <row r="23" spans="2:8" ht="15" customHeight="1">
      <c r="B23" s="137"/>
      <c r="C23" s="140"/>
      <c r="D23" s="133" t="s">
        <v>50</v>
      </c>
      <c r="E23" s="152"/>
      <c r="F23" s="145">
        <v>491011.29100000003</v>
      </c>
      <c r="G23" s="119"/>
      <c r="H23" s="154">
        <f>F23/F57%</f>
        <v>6.1630713419104808</v>
      </c>
    </row>
    <row r="24" spans="2:8" ht="15" customHeight="1">
      <c r="B24" s="137"/>
      <c r="C24" s="140"/>
      <c r="D24" s="142"/>
      <c r="E24" s="152"/>
      <c r="F24" s="146"/>
      <c r="G24" s="120"/>
      <c r="H24" s="155"/>
    </row>
    <row r="25" spans="2:8" ht="15" customHeight="1">
      <c r="B25" s="137"/>
      <c r="C25" s="140"/>
      <c r="D25" s="143"/>
      <c r="E25" s="152"/>
      <c r="F25" s="147"/>
      <c r="G25" s="121"/>
      <c r="H25" s="156"/>
    </row>
    <row r="26" spans="2:8" ht="15" customHeight="1">
      <c r="B26" s="137"/>
      <c r="C26" s="140"/>
      <c r="D26" s="133" t="s">
        <v>43</v>
      </c>
      <c r="E26" s="152"/>
      <c r="F26" s="145">
        <v>670253.35800000001</v>
      </c>
      <c r="G26" s="119"/>
      <c r="H26" s="154">
        <f>F26/F57%</f>
        <v>8.4128803924166089</v>
      </c>
    </row>
    <row r="27" spans="2:8" ht="15" customHeight="1">
      <c r="B27" s="137"/>
      <c r="C27" s="140"/>
      <c r="D27" s="142"/>
      <c r="E27" s="152"/>
      <c r="F27" s="146"/>
      <c r="G27" s="120"/>
      <c r="H27" s="155"/>
    </row>
    <row r="28" spans="2:8" ht="15" customHeight="1">
      <c r="B28" s="138"/>
      <c r="C28" s="141"/>
      <c r="D28" s="143"/>
      <c r="E28" s="153"/>
      <c r="F28" s="147"/>
      <c r="G28" s="121"/>
      <c r="H28" s="156"/>
    </row>
    <row r="29" spans="2:8" ht="15" customHeight="1">
      <c r="B29" s="144" t="s">
        <v>81</v>
      </c>
      <c r="C29" s="139">
        <v>0.05</v>
      </c>
      <c r="D29" s="133" t="s">
        <v>41</v>
      </c>
      <c r="E29" s="151">
        <f>H29/100</f>
        <v>4.5000023992121836E-2</v>
      </c>
      <c r="F29" s="145">
        <v>358514.75099999999</v>
      </c>
      <c r="G29" s="119"/>
      <c r="H29" s="154">
        <f>F29/F57%</f>
        <v>4.5000023992121836</v>
      </c>
    </row>
    <row r="30" spans="2:8" ht="15" customHeight="1">
      <c r="B30" s="144"/>
      <c r="C30" s="140"/>
      <c r="D30" s="134"/>
      <c r="E30" s="152"/>
      <c r="F30" s="146"/>
      <c r="G30" s="120"/>
      <c r="H30" s="155"/>
    </row>
    <row r="31" spans="2:8" ht="15" customHeight="1">
      <c r="B31" s="144"/>
      <c r="C31" s="141"/>
      <c r="D31" s="135"/>
      <c r="E31" s="153"/>
      <c r="F31" s="147"/>
      <c r="G31" s="121"/>
      <c r="H31" s="156"/>
    </row>
    <row r="32" spans="2:8" ht="15" customHeight="1">
      <c r="B32" s="122" t="s">
        <v>44</v>
      </c>
      <c r="C32" s="125">
        <v>0.187</v>
      </c>
      <c r="D32" s="133" t="s">
        <v>41</v>
      </c>
      <c r="E32" s="151">
        <f>(H32+H35+H38+H41)/100</f>
        <v>0.23800924324945505</v>
      </c>
      <c r="F32" s="145">
        <v>474527.83100000001</v>
      </c>
      <c r="G32" s="119"/>
      <c r="H32" s="154">
        <f>F32/F57%</f>
        <v>5.9561743890224301</v>
      </c>
    </row>
    <row r="33" spans="2:8" ht="15" customHeight="1">
      <c r="B33" s="123"/>
      <c r="C33" s="126"/>
      <c r="D33" s="134"/>
      <c r="E33" s="152"/>
      <c r="F33" s="146"/>
      <c r="G33" s="120"/>
      <c r="H33" s="155"/>
    </row>
    <row r="34" spans="2:8" ht="15" customHeight="1">
      <c r="B34" s="123"/>
      <c r="C34" s="126"/>
      <c r="D34" s="135"/>
      <c r="E34" s="152"/>
      <c r="F34" s="147"/>
      <c r="G34" s="121"/>
      <c r="H34" s="156"/>
    </row>
    <row r="35" spans="2:8" ht="15" customHeight="1">
      <c r="B35" s="123"/>
      <c r="C35" s="126"/>
      <c r="D35" s="122" t="s">
        <v>45</v>
      </c>
      <c r="E35" s="152"/>
      <c r="F35" s="148">
        <v>708431.28300000005</v>
      </c>
      <c r="G35" s="119"/>
      <c r="H35" s="154">
        <f>F35/F57%</f>
        <v>8.8920817463852853</v>
      </c>
    </row>
    <row r="36" spans="2:8" ht="15" customHeight="1">
      <c r="B36" s="123"/>
      <c r="C36" s="126"/>
      <c r="D36" s="123"/>
      <c r="E36" s="152"/>
      <c r="F36" s="149"/>
      <c r="G36" s="120"/>
      <c r="H36" s="155"/>
    </row>
    <row r="37" spans="2:8" ht="15" customHeight="1">
      <c r="B37" s="123"/>
      <c r="C37" s="126"/>
      <c r="D37" s="123"/>
      <c r="E37" s="152"/>
      <c r="F37" s="150"/>
      <c r="G37" s="121"/>
      <c r="H37" s="156"/>
    </row>
    <row r="38" spans="2:8" ht="15" customHeight="1">
      <c r="B38" s="123"/>
      <c r="C38" s="126"/>
      <c r="D38" s="122" t="s">
        <v>45</v>
      </c>
      <c r="E38" s="152"/>
      <c r="F38" s="145">
        <v>130017.88</v>
      </c>
      <c r="G38" s="119"/>
      <c r="H38" s="154">
        <f>F38/F57%</f>
        <v>1.6319573192135737</v>
      </c>
    </row>
    <row r="39" spans="2:8" ht="15" customHeight="1">
      <c r="B39" s="123"/>
      <c r="C39" s="126"/>
      <c r="D39" s="123"/>
      <c r="E39" s="152"/>
      <c r="F39" s="146"/>
      <c r="G39" s="120"/>
      <c r="H39" s="155"/>
    </row>
    <row r="40" spans="2:8" ht="15" customHeight="1">
      <c r="B40" s="123"/>
      <c r="C40" s="126"/>
      <c r="D40" s="123"/>
      <c r="E40" s="152"/>
      <c r="F40" s="147"/>
      <c r="G40" s="121"/>
      <c r="H40" s="156"/>
    </row>
    <row r="41" spans="2:8" ht="15" customHeight="1">
      <c r="B41" s="123"/>
      <c r="C41" s="126"/>
      <c r="D41" s="122" t="s">
        <v>46</v>
      </c>
      <c r="E41" s="152"/>
      <c r="F41" s="145">
        <v>583240.31900000002</v>
      </c>
      <c r="G41" s="119"/>
      <c r="H41" s="154">
        <f>F41/F57%</f>
        <v>7.3207108703242163</v>
      </c>
    </row>
    <row r="42" spans="2:8" ht="15" customHeight="1">
      <c r="B42" s="123"/>
      <c r="C42" s="126"/>
      <c r="D42" s="123"/>
      <c r="E42" s="152"/>
      <c r="F42" s="146"/>
      <c r="G42" s="120"/>
      <c r="H42" s="155"/>
    </row>
    <row r="43" spans="2:8" ht="15" customHeight="1">
      <c r="B43" s="124"/>
      <c r="C43" s="136"/>
      <c r="D43" s="123"/>
      <c r="E43" s="153"/>
      <c r="F43" s="147"/>
      <c r="G43" s="121"/>
      <c r="H43" s="155"/>
    </row>
    <row r="44" spans="2:8" ht="15" customHeight="1">
      <c r="B44" s="130" t="s">
        <v>68</v>
      </c>
      <c r="C44" s="125">
        <v>0.09</v>
      </c>
      <c r="D44" s="133" t="s">
        <v>16</v>
      </c>
      <c r="E44" s="151">
        <f>H44/100</f>
        <v>8.5781703781956153E-2</v>
      </c>
      <c r="F44" s="145">
        <v>683421.995</v>
      </c>
      <c r="G44" s="119"/>
      <c r="H44" s="154">
        <f>F44/F57%</f>
        <v>8.5781703781956153</v>
      </c>
    </row>
    <row r="45" spans="2:8" ht="15" customHeight="1">
      <c r="B45" s="131"/>
      <c r="C45" s="126"/>
      <c r="D45" s="137"/>
      <c r="E45" s="152"/>
      <c r="F45" s="146"/>
      <c r="G45" s="120"/>
      <c r="H45" s="155"/>
    </row>
    <row r="46" spans="2:8" ht="15" customHeight="1">
      <c r="B46" s="132"/>
      <c r="C46" s="136"/>
      <c r="D46" s="138"/>
      <c r="E46" s="153"/>
      <c r="F46" s="147"/>
      <c r="G46" s="121"/>
      <c r="H46" s="155"/>
    </row>
    <row r="47" spans="2:8" ht="15" customHeight="1">
      <c r="B47" s="127" t="s">
        <v>61</v>
      </c>
      <c r="C47" s="125">
        <v>0.13</v>
      </c>
      <c r="D47" s="133" t="s">
        <v>62</v>
      </c>
      <c r="E47" s="151">
        <f>(H47+H53+H50)/100</f>
        <v>0.11915094633053926</v>
      </c>
      <c r="F47" s="145">
        <v>315378.614</v>
      </c>
      <c r="G47" s="119"/>
      <c r="H47" s="154">
        <f>F47/F57%</f>
        <v>3.9585666020760559</v>
      </c>
    </row>
    <row r="48" spans="2:8" ht="15" customHeight="1">
      <c r="B48" s="128"/>
      <c r="C48" s="126"/>
      <c r="D48" s="134"/>
      <c r="E48" s="152"/>
      <c r="F48" s="146"/>
      <c r="G48" s="120"/>
      <c r="H48" s="155"/>
    </row>
    <row r="49" spans="2:8" ht="15" customHeight="1">
      <c r="B49" s="128"/>
      <c r="C49" s="126"/>
      <c r="D49" s="135"/>
      <c r="E49" s="152"/>
      <c r="F49" s="147"/>
      <c r="G49" s="121"/>
      <c r="H49" s="155"/>
    </row>
    <row r="50" spans="2:8" ht="15" customHeight="1">
      <c r="B50" s="128"/>
      <c r="C50" s="126"/>
      <c r="D50" s="133" t="s">
        <v>63</v>
      </c>
      <c r="E50" s="152"/>
      <c r="F50" s="145">
        <v>308964.14199999999</v>
      </c>
      <c r="G50" s="119"/>
      <c r="H50" s="154">
        <f>F50/F57%</f>
        <v>3.8780534870391814</v>
      </c>
    </row>
    <row r="51" spans="2:8" ht="15" customHeight="1">
      <c r="B51" s="128"/>
      <c r="C51" s="126"/>
      <c r="D51" s="134"/>
      <c r="E51" s="152"/>
      <c r="F51" s="146"/>
      <c r="G51" s="120"/>
      <c r="H51" s="155"/>
    </row>
    <row r="52" spans="2:8" ht="15" customHeight="1">
      <c r="B52" s="128"/>
      <c r="C52" s="126"/>
      <c r="D52" s="135"/>
      <c r="E52" s="152"/>
      <c r="F52" s="147"/>
      <c r="G52" s="121"/>
      <c r="H52" s="155"/>
    </row>
    <row r="53" spans="2:8" ht="15" customHeight="1">
      <c r="B53" s="128"/>
      <c r="C53" s="126"/>
      <c r="D53" s="133" t="s">
        <v>67</v>
      </c>
      <c r="E53" s="152"/>
      <c r="F53" s="145">
        <v>324931.66800000001</v>
      </c>
      <c r="G53" s="119"/>
      <c r="H53" s="154">
        <f>F53/F57%</f>
        <v>4.0784745439386869</v>
      </c>
    </row>
    <row r="54" spans="2:8" ht="15" customHeight="1">
      <c r="B54" s="128"/>
      <c r="C54" s="126"/>
      <c r="D54" s="134"/>
      <c r="E54" s="152"/>
      <c r="F54" s="146"/>
      <c r="G54" s="120"/>
      <c r="H54" s="155"/>
    </row>
    <row r="55" spans="2:8" ht="15" customHeight="1">
      <c r="B55" s="129"/>
      <c r="C55" s="7"/>
      <c r="D55" s="135"/>
      <c r="E55" s="153"/>
      <c r="F55" s="147"/>
      <c r="G55" s="121"/>
      <c r="H55" s="155"/>
    </row>
    <row r="56" spans="2:8" ht="15" customHeight="1">
      <c r="B56" s="1"/>
      <c r="C56" s="10"/>
      <c r="D56" s="8" t="s">
        <v>47</v>
      </c>
      <c r="E56" s="9">
        <f>H56/100</f>
        <v>7.4850482253366003E-3</v>
      </c>
      <c r="F56" s="15">
        <v>59633.305999999997</v>
      </c>
      <c r="G56" s="13"/>
      <c r="H56" s="2">
        <f>F56/F57%</f>
        <v>0.74850482253366002</v>
      </c>
    </row>
    <row r="57" spans="2:8" ht="15" customHeight="1">
      <c r="B57" s="3"/>
      <c r="C57" s="4">
        <f>SUM(C5:C56)</f>
        <v>1</v>
      </c>
      <c r="D57" s="5" t="s">
        <v>48</v>
      </c>
      <c r="E57" s="4">
        <f>SUM(E5:E56)</f>
        <v>1.0000000000000002</v>
      </c>
      <c r="F57" s="15">
        <f>SUM(F5:F56)</f>
        <v>7966990.2189999996</v>
      </c>
      <c r="G57" s="13"/>
      <c r="H57" s="6">
        <f>SUM(H5:H56)/100</f>
        <v>1.0000000000000002</v>
      </c>
    </row>
    <row r="58" spans="2:8" ht="15" customHeight="1"/>
    <row r="59" spans="2:8" ht="15" customHeight="1">
      <c r="B59" s="12"/>
    </row>
    <row r="60" spans="2:8" ht="15" customHeight="1"/>
    <row r="61" spans="2:8" ht="15" customHeight="1"/>
    <row r="62" spans="2:8" ht="15" customHeight="1"/>
    <row r="63" spans="2:8" ht="15" customHeight="1">
      <c r="D63" s="166"/>
    </row>
    <row r="64" spans="2:8" ht="15" customHeight="1">
      <c r="D64" s="166"/>
    </row>
    <row r="65" spans="4:4" ht="15" customHeight="1">
      <c r="D65" s="166"/>
    </row>
    <row r="66" spans="4:4" ht="15" customHeight="1"/>
    <row r="67" spans="4:4" ht="15" customHeight="1"/>
  </sheetData>
  <sheetProtection sheet="1" formatCells="0" formatColumns="0" formatRows="0" insertColumns="0" insertRows="0" insertHyperlinks="0" deleteColumns="0" deleteRows="0" sort="0" autoFilter="0" pivotTables="0"/>
  <mergeCells count="93">
    <mergeCell ref="B2:D2"/>
    <mergeCell ref="F2:H2"/>
    <mergeCell ref="F14:F16"/>
    <mergeCell ref="F53:F55"/>
    <mergeCell ref="G53:G55"/>
    <mergeCell ref="F50:F52"/>
    <mergeCell ref="G50:G52"/>
    <mergeCell ref="F47:F49"/>
    <mergeCell ref="F44:F46"/>
    <mergeCell ref="F41:F43"/>
    <mergeCell ref="F38:F40"/>
    <mergeCell ref="G17:G19"/>
    <mergeCell ref="G32:G34"/>
    <mergeCell ref="G29:G31"/>
    <mergeCell ref="G26:G28"/>
    <mergeCell ref="F17:F19"/>
    <mergeCell ref="D63:D65"/>
    <mergeCell ref="D38:D40"/>
    <mergeCell ref="H38:H40"/>
    <mergeCell ref="E32:E43"/>
    <mergeCell ref="D50:D52"/>
    <mergeCell ref="E47:E55"/>
    <mergeCell ref="H50:H52"/>
    <mergeCell ref="D44:D46"/>
    <mergeCell ref="E44:E46"/>
    <mergeCell ref="H44:H46"/>
    <mergeCell ref="H41:H43"/>
    <mergeCell ref="H53:H55"/>
    <mergeCell ref="H47:H49"/>
    <mergeCell ref="D35:D37"/>
    <mergeCell ref="H8:H10"/>
    <mergeCell ref="C5:C16"/>
    <mergeCell ref="B5:B16"/>
    <mergeCell ref="E5:E16"/>
    <mergeCell ref="H11:H13"/>
    <mergeCell ref="H14:H16"/>
    <mergeCell ref="D11:D13"/>
    <mergeCell ref="D8:D10"/>
    <mergeCell ref="D14:D16"/>
    <mergeCell ref="F5:F7"/>
    <mergeCell ref="G5:G7"/>
    <mergeCell ref="F8:F10"/>
    <mergeCell ref="F11:F13"/>
    <mergeCell ref="G14:G16"/>
    <mergeCell ref="G11:G13"/>
    <mergeCell ref="G8:G10"/>
    <mergeCell ref="B3:D4"/>
    <mergeCell ref="F3:H3"/>
    <mergeCell ref="H5:H7"/>
    <mergeCell ref="F4:G4"/>
    <mergeCell ref="D5:D7"/>
    <mergeCell ref="E3:E4"/>
    <mergeCell ref="H17:H19"/>
    <mergeCell ref="H26:H28"/>
    <mergeCell ref="H29:H31"/>
    <mergeCell ref="H32:H34"/>
    <mergeCell ref="H35:H37"/>
    <mergeCell ref="H23:H25"/>
    <mergeCell ref="H20:H22"/>
    <mergeCell ref="F26:F28"/>
    <mergeCell ref="F35:F37"/>
    <mergeCell ref="F32:F34"/>
    <mergeCell ref="F29:F31"/>
    <mergeCell ref="E17:E28"/>
    <mergeCell ref="E29:E31"/>
    <mergeCell ref="F20:F22"/>
    <mergeCell ref="F23:F25"/>
    <mergeCell ref="B17:B28"/>
    <mergeCell ref="C17:C28"/>
    <mergeCell ref="D20:D22"/>
    <mergeCell ref="D23:D25"/>
    <mergeCell ref="C29:C31"/>
    <mergeCell ref="B29:B31"/>
    <mergeCell ref="D29:D31"/>
    <mergeCell ref="D17:D19"/>
    <mergeCell ref="D26:D28"/>
    <mergeCell ref="B32:B43"/>
    <mergeCell ref="C47:C54"/>
    <mergeCell ref="B47:B55"/>
    <mergeCell ref="B44:B46"/>
    <mergeCell ref="G47:G49"/>
    <mergeCell ref="G44:G46"/>
    <mergeCell ref="D32:D34"/>
    <mergeCell ref="D41:D43"/>
    <mergeCell ref="D47:D49"/>
    <mergeCell ref="D53:D55"/>
    <mergeCell ref="C44:C46"/>
    <mergeCell ref="C32:C43"/>
    <mergeCell ref="G23:G25"/>
    <mergeCell ref="G20:G22"/>
    <mergeCell ref="G41:G43"/>
    <mergeCell ref="G38:G40"/>
    <mergeCell ref="G35:G37"/>
  </mergeCells>
  <phoneticPr fontId="2"/>
  <printOptions horizontalCentered="1"/>
  <pageMargins left="0.39370078740157483" right="0.59055118110236227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運用実積 第4四半期</vt:lpstr>
      <vt:lpstr>時価残高 第4四半期 </vt:lpstr>
      <vt:lpstr>'運用実積 第4四半期'!Print_Area</vt:lpstr>
      <vt:lpstr>'時価残高 第4四半期 '!Print_Area</vt:lpstr>
    </vt:vector>
  </TitlesOfParts>
  <Company>Nakamuraya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Clone</dc:creator>
  <cp:lastModifiedBy>Clone</cp:lastModifiedBy>
  <cp:lastPrinted>2021-05-14T06:26:32Z</cp:lastPrinted>
  <dcterms:created xsi:type="dcterms:W3CDTF">2013-05-13T02:13:13Z</dcterms:created>
  <dcterms:modified xsi:type="dcterms:W3CDTF">2021-05-14T06:36:03Z</dcterms:modified>
</cp:coreProperties>
</file>